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项目明细表 " sheetId="1" r:id="rId1"/>
    <sheet name="融安县2024年项目实施概况" sheetId="3" r:id="rId2"/>
  </sheets>
  <externalReferences>
    <externalReference r:id="rId3"/>
  </externalReferences>
  <definedNames>
    <definedName name="_xlnm._FilterDatabase" localSheetId="0" hidden="1">'项目明细表 '!$A$6:$AG$307</definedName>
    <definedName name="_xlnm.Print_Titles" localSheetId="0">'项目明细表 '!$4:$6</definedName>
    <definedName name="_xlnm.Print_Area" localSheetId="1">融安县2024年项目实施概况!$A$1:$G$31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<sst xmlns="http://schemas.openxmlformats.org/spreadsheetml/2006/main" count="5911" uniqueCount="1365">
  <si>
    <t>附件</t>
  </si>
  <si>
    <t>融安县 2024 年财政衔接推进乡村振兴补助资金项目（含粤桂项目）年度实施计划表</t>
  </si>
  <si>
    <t xml:space="preserve">填报单位（盖章）：                                                                                                      填报人和电话：                                                                                                       分管领导：                                                                                                          党政主要领导：      </t>
  </si>
  <si>
    <t>序号</t>
  </si>
  <si>
    <t>项目类型</t>
  </si>
  <si>
    <t>项目二级类型</t>
  </si>
  <si>
    <t>项目子类型</t>
  </si>
  <si>
    <t>项目名称</t>
  </si>
  <si>
    <t>建设地点</t>
  </si>
  <si>
    <t>建设周期</t>
  </si>
  <si>
    <t>资金计划</t>
  </si>
  <si>
    <t>建设内容（补助标准/规模）（具体详细）</t>
  </si>
  <si>
    <t>绩效目标</t>
  </si>
  <si>
    <t>联农带农机制
（至少选两项）土地流转、就业务工、带动生产、帮助产销对接、资产入股、收益分红、其他</t>
  </si>
  <si>
    <t>是否已完成前期工作</t>
  </si>
  <si>
    <t>项目行业主管部门</t>
  </si>
  <si>
    <t>项目实施单位</t>
  </si>
  <si>
    <t>项目负责人</t>
  </si>
  <si>
    <t>联系电话</t>
  </si>
  <si>
    <t>受益人口</t>
  </si>
  <si>
    <t>是否劳动密集型产业</t>
  </si>
  <si>
    <t>是否到户项目</t>
  </si>
  <si>
    <t>备注</t>
  </si>
  <si>
    <t>是否纳入年度计划</t>
  </si>
  <si>
    <t>5月23日调整</t>
  </si>
  <si>
    <t>项目预算总投资（万元）</t>
  </si>
  <si>
    <t>政府投入</t>
  </si>
  <si>
    <t>县</t>
  </si>
  <si>
    <t>乡镇</t>
  </si>
  <si>
    <t>村</t>
  </si>
  <si>
    <t>计划开工时间</t>
  </si>
  <si>
    <t>计划完工时间</t>
  </si>
  <si>
    <t>财政衔接资金</t>
  </si>
  <si>
    <t>统筹整合资金</t>
  </si>
  <si>
    <t>广东帮扶资金</t>
  </si>
  <si>
    <t>农户户数</t>
  </si>
  <si>
    <t>农户人数</t>
  </si>
  <si>
    <t>脱贫人口（含监测人员）户数</t>
  </si>
  <si>
    <t>脱贫人口（含监测人员）人数</t>
  </si>
  <si>
    <t>受益人数合计（人）</t>
  </si>
  <si>
    <t>合计</t>
  </si>
  <si>
    <t>产业发展类</t>
  </si>
  <si>
    <t>配套设施项目</t>
  </si>
  <si>
    <t>产业园（区）</t>
  </si>
  <si>
    <t>融安县板榄镇四平村四门屯大武岭香杉产业基地砂石路（以工代赈）</t>
  </si>
  <si>
    <t>融安县</t>
  </si>
  <si>
    <t>板榄镇</t>
  </si>
  <si>
    <t>四平村</t>
  </si>
  <si>
    <t>2024.03.27</t>
  </si>
  <si>
    <t>2024.09.30</t>
  </si>
  <si>
    <t>新建砂石道路长2.23公里，路基宽4.5米，路面宽3.5米，结构层15cm厚级配碎石基层+2cm厚级配砂砾磨耗层，路基挖土方4000立方米，挖石方9300立方米，新建M7.5浆砌片石挡土墙500立方米，新建圆管涵12道。</t>
  </si>
  <si>
    <t>新建砂石道路≥2.23公里；新建M7.5浆砌片石挡土墙≥500立方米；新建圆管涵≥12道；项目（工程）验收合格率≥100%；项目（工程）完成及时率≥100%；项目（工程）预算≤98.8225万元；项目（工程）设计使用年限≥10年；受益人口满意度≥90%</t>
  </si>
  <si>
    <t>带动生产、其他</t>
  </si>
  <si>
    <t>是</t>
  </si>
  <si>
    <t>板榄镇人民政府</t>
  </si>
  <si>
    <t>曾寿香</t>
  </si>
  <si>
    <t>0772-8312028</t>
  </si>
  <si>
    <t>否</t>
  </si>
  <si>
    <t>推广以工代赈</t>
  </si>
  <si>
    <t>加工流通项目</t>
  </si>
  <si>
    <t>市场建设和农村物流</t>
  </si>
  <si>
    <t>融安县板榄镇水果集散中心</t>
  </si>
  <si>
    <t>官昔村</t>
  </si>
  <si>
    <t>2024.4.1</t>
  </si>
  <si>
    <t>新建金桔选果场1个，占地面积约500平方。</t>
  </si>
  <si>
    <t>新建金桔选果场≥1个；项目（工程）验收合格率≥100%；项目（工程）完成及时率≥100%；项目（工程）预算≤80万元；项目（工程）设计使用年限≥10年；受益人口满意度≥90%</t>
  </si>
  <si>
    <t>通过销售产品、务工就业、技术培训指导等方式，促进农户年增收超过1万元。</t>
  </si>
  <si>
    <t>提升村</t>
  </si>
  <si>
    <t>乡村建设行动</t>
  </si>
  <si>
    <t>农村基础设施（含产业配套基础设施）</t>
  </si>
  <si>
    <t>农村道路建设（通村路、通户路、小型桥梁等）</t>
  </si>
  <si>
    <t>板榄镇2024年巷道硬化补助项目（自建自管公助项目）</t>
  </si>
  <si>
    <t>巷道硬化</t>
  </si>
  <si>
    <t>方便当地群众出行</t>
  </si>
  <si>
    <t>（自建自管公助项目）</t>
  </si>
  <si>
    <t>融安县板榄镇龙纳村拉艾屯盖板涵项目</t>
  </si>
  <si>
    <t>龙纳村</t>
  </si>
  <si>
    <t>新建水泥硬化道路50米长，路基宽度4.5米，路面宽度3.5米，新建4-4.0*2.6m盖板明涵一座，新建挡土墙长28米，挡土墙高度2.5～3.0m</t>
  </si>
  <si>
    <t>新建水泥硬化道路≥1条50米；新建4-4.0*2.6m盖板明涵≥1座；新建挡土墙≥28米；项目（工程）验收合格率≥100%；项目（工程）完成及时率≥100%；项目（工程）预算≤49.9515万元；项目（工程）设计使用年限≥10年；受益人口满意度≥90%</t>
  </si>
  <si>
    <t>农村供水保障设施建设</t>
  </si>
  <si>
    <t>融安县板榄镇官昔村同妙屯饮水工程</t>
  </si>
  <si>
    <t>新建拦水坝一座，新建过滤池一座，新建50立方米蓄水池一座，新建DN63PE饮水管长1890米，新建DN50PE饮水管长698米，新建DN40PE饮水管长140米，新建DN32PE饮水管长450米，新建DN25PE饮水管长690米。</t>
  </si>
  <si>
    <t>新建拦水坝≥1座；新建过滤池≥1座；新建50立方米蓄水池≥1座；新建饮水管长≥3868米；项目（工程）验收合格率≥100%；项目（工程）完成及时率≥100%；项目（工程）预算≤46.4154万元；项目（工程）设计使用年限≥10年；受益人口满意度≥90%</t>
  </si>
  <si>
    <t>融安县板榄镇官昔村四岭屯饮水工程</t>
  </si>
  <si>
    <t>新建拦水坝一座，新建过滤池一座，新建50立方米蓄水池一座，新建DN50PE饮水管长2184米，新建DN40PE饮水管长68米，新建DN32PE饮水管长267米，新建DN25PE饮水管长550米。</t>
  </si>
  <si>
    <t>新建拦水坝≥1座；新建过滤池≥1座；新建50立方米蓄水池≥1座；新建饮水管长≥3069米；项目（工程）验收合格率≥100%；项目（工程）完成及时率≥100%；项目（工程）预算≤36.2072万元；项目（工程）设计使用年限≥10年；受益人口满意度≥90%</t>
  </si>
  <si>
    <t>融安县板榄镇蒙村村横江屯下寨盖板涵建设项目</t>
  </si>
  <si>
    <t>蒙村村</t>
  </si>
  <si>
    <t>2024.06.30</t>
  </si>
  <si>
    <t>新建1-4.5*2.2m盖板明涵一道，新建路面硬化50平方米，新建C20片石砼挡土墙97米长，高1.2-2.4米，新建圆管涵一道。</t>
  </si>
  <si>
    <t>新建盖板明涵≥1道；新建路面硬化≥50平方米；新建C20片石砼挡土墙≥97米；新建圆管涵项目≥1道；（工程）验收合格率≥100%；项目（工程）完成及时率≥100%；项目（工程）预算≤35万元；项目（工程）设计使用年限≥10年；受益人口满意度≥90%</t>
  </si>
  <si>
    <t>融安县板榄镇官昔村三迈屯饮水工程</t>
  </si>
  <si>
    <t>新建拦水坝一座，新建过滤池一座，新建50立方米蓄水池一座，新建DN50PE饮水管长990米，新建DN32PE饮水管长180米，新建DN25PE饮水管长300米。</t>
  </si>
  <si>
    <t>新建拦水坝≥1座；新建过滤池≥1座；新建50立方米蓄水池≥1座；新建饮水管长≥1470米；项目（工程）验收合格率≥100%；项目（工程）完成及时率≥100%；项目（工程）预算≤21.2092万元；项目（工程）设计使用年限≥10年；受益人口满意度≥90%</t>
  </si>
  <si>
    <t>生产项目</t>
  </si>
  <si>
    <t>种植业基地</t>
  </si>
  <si>
    <t>融安县板榄镇麻江村油茶种植基地</t>
  </si>
  <si>
    <t>麻江村</t>
  </si>
  <si>
    <t>新建水泥硬化道路长2580米，路基宽度4.5米，路面宽3.5米，路基土石方工程，路面结构层（18cm厚C25砼+15cm厚级配碎石），新建圆管涵12道。</t>
  </si>
  <si>
    <t>新建水泥硬化道路≥2580米；新建圆管涵≥12道；项目（工程）验收合格率≥100%；项目（工程）完成及时率≥100%；项目（工程）预算≤196.3882万元；项目（工程）设计使用年限≥10年；受益人口满意度≥90%</t>
  </si>
  <si>
    <t>示范村</t>
  </si>
  <si>
    <t>产业路、资源路、旅游路建设</t>
  </si>
  <si>
    <t>融安县板榄镇木吉村下村屯至拉妙产业路工程</t>
  </si>
  <si>
    <t>木吉村</t>
  </si>
  <si>
    <t>2024.4.25</t>
  </si>
  <si>
    <t>2024.6.25</t>
  </si>
  <si>
    <t>产业路600米</t>
  </si>
  <si>
    <t>方便当地群众出行和运输农产品，增加农民的收入，增加农产品的价值</t>
  </si>
  <si>
    <t>新增</t>
  </si>
  <si>
    <t>融安县板榄镇拉谢村田底屯盖板涵项目</t>
  </si>
  <si>
    <t>拉谢村</t>
  </si>
  <si>
    <t>田底四六盖板涵新建</t>
  </si>
  <si>
    <t>融安县板榄镇古龙村永红屯入户路建设项目</t>
  </si>
  <si>
    <t>古龙村</t>
  </si>
  <si>
    <t>古龙村永红屯入户路建设项目共计；1250米</t>
  </si>
  <si>
    <t>方便群众出行</t>
  </si>
  <si>
    <t>小型农田水利设施建设</t>
  </si>
  <si>
    <t>融安县板榄镇东岭屯农田引水工程</t>
  </si>
  <si>
    <t>东岭村</t>
  </si>
  <si>
    <t>三面光水渠硬化，长度1000米、宽度0.5米、高度0.5米</t>
  </si>
  <si>
    <t>三面光水渠硬化，长度1000米、宽度0.5米、高度0.5米，项目建成后，实现50亩农田引水，2万元的年人均收入。</t>
  </si>
  <si>
    <t>带动生产、帮助产销对接，完善基础设施建设，促进产业发展，巩固脱贫成效。</t>
  </si>
  <si>
    <t>人居环境治理</t>
  </si>
  <si>
    <t>农村垃圾治理</t>
  </si>
  <si>
    <t>融安县农村生活垃圾治理设施设备采购项目</t>
  </si>
  <si>
    <t>大良镇
长安镇
浮石镇
潭头乡</t>
  </si>
  <si>
    <t>2024.04.10</t>
  </si>
  <si>
    <t>2024.10.30</t>
  </si>
  <si>
    <t>融安县农村生活垃圾收集站建设，其中大良镇全域(1个社区，12个行政村)，长安镇(10个行政村)、浮石镇(7个行政村)及潭头乡(2个行政村)</t>
  </si>
  <si>
    <t>改善人居环境，提高群众满意度</t>
  </si>
  <si>
    <t>通过机械化设备转运劳务需求/务工就业/提供社会化服务</t>
  </si>
  <si>
    <t>融安县城市管理行政执法局</t>
  </si>
  <si>
    <t>叶晨亮</t>
  </si>
  <si>
    <t>2.5万</t>
  </si>
  <si>
    <t>11.25万</t>
  </si>
  <si>
    <t>千万工程</t>
  </si>
  <si>
    <t>融安县大将镇融安金桔种质保护田园综合体（一期）</t>
  </si>
  <si>
    <t>大将镇</t>
  </si>
  <si>
    <t>富乐屯</t>
  </si>
  <si>
    <t>2024.03.25</t>
  </si>
  <si>
    <t>2024.9.30</t>
  </si>
  <si>
    <t>1.PC耐力板（高透光阳光板）标准三避大棚
2.自动喷雾打药系统。
3.水肥一体化微喷供水设施</t>
  </si>
  <si>
    <t>通过建设金桔种质保护田园配套设施，达到带动就业、带动金桔产业发展的目的。受益全镇25000人。
数量指标：新建金桔种质保护设施≥1套；
质量指标：项目（工程）验收合格率=100%；
时效指标：完工及时率=100%；
成本指标：项目建成总成本≤120万元；       可持续影响指标：工程设计使用年限≥10年
满意度指标：受益脱贫对象满意度≥90%</t>
  </si>
  <si>
    <t>带动生产、帮助产销对接</t>
  </si>
  <si>
    <t>大将镇人民政府</t>
  </si>
  <si>
    <t>黄国良</t>
  </si>
  <si>
    <t>养殖业基地</t>
  </si>
  <si>
    <t>融安县大将镇大华村畜禽养殖基地</t>
  </si>
  <si>
    <t>大华村</t>
  </si>
  <si>
    <t>①新建畜禽养殖棚3000平方米及安装电力照明系统等附属设施；②硬化路面长0.5公里、路面宽3.5米、厚18厘米；③合理设置涵洞、边沟、错车道等。</t>
  </si>
  <si>
    <t>通过建设配套施，达到带动就业、带动产业发展的目的。受益全镇25000人。
数量指标：新建金桔种质保护设施≥1套；
质量指标：项目（工程）验收合格率=100%；
时效指标：完工及时率=100%；
成本指标：项目建成总成本≤120万元；       可持续影响指标：工程设计使用年限≥10年
满意度指标：受益脱贫对象满意度≥90%</t>
  </si>
  <si>
    <t>改善大华村的生产生活条件，促进产业发展，带动村集体经济发展，带动群众就业，方便群众出行。</t>
  </si>
  <si>
    <t>产业服务支撑项目</t>
  </si>
  <si>
    <t>智慧农业</t>
  </si>
  <si>
    <t>融安县大将镇数字金桔示范园建设（一期）</t>
  </si>
  <si>
    <t>建设融安金桔大数据园区</t>
  </si>
  <si>
    <t>通过打建设融安金桔大数据园区配套设施，促进增产增收，降低管理成本、提升生产效率和大将金桔品质。受益全镇25000人。
数量指标：新建畜禽养殖棚≥1套；
质量指标：项目（工程）验收合格率=100%；
时效指标：完工及时率=100%；
成本指标：项目建成总成本≤80万元；       可持续影响指标：工程设计使用年限≥10年
满意度指标：受益脱贫对象满意度≥90%</t>
  </si>
  <si>
    <t>通过打造示范性数字化金桔园，引领融安县大将镇更多种植户按照标准 生产和技术、利用先进的物联网等新科技手段，对金桔进行科学的精细化种植管理，促进增产增收，降低管理成本、提升生产效率和大将金桔品质。</t>
  </si>
  <si>
    <t>休闲农业与乡村旅游</t>
  </si>
  <si>
    <t>大将镇才妙村浪溪江露营基地</t>
  </si>
  <si>
    <t>才妙村</t>
  </si>
  <si>
    <t>完善营地配套设施</t>
  </si>
  <si>
    <t>通过村级集体经济收入、流转土地经营、提供就业岗位、带动地方旅游经济,受益农户548户1961人左右,其中脱贫户、监测户174户688人左右，人均年增收1000元左右。</t>
  </si>
  <si>
    <t>通过销售产品/务工就业/财产性收益/产业项目资产收益分配/产业基础配套设施建设/入股分红/其他等方式，促进农户年增收超过1000元。</t>
  </si>
  <si>
    <t>融安县大将镇“小村之恋”融安金桔产业融合发展示范园盖板涵项目</t>
  </si>
  <si>
    <t>新建4.0×4.2盖板明涵，新建硬化道路100米，新建挡土墙56米。</t>
  </si>
  <si>
    <t>通过新建盖板涵，解决交通不便的问题，同时避免安全隐患，方便群众生产出行，受益全镇25000人。
数量指标：新建盖板函≥1道；
质量指标：项目（工程）验收合格率=100%；
时效指标：完工及时率=100%；
成本指标：项目建成总成本≤64万元；       可持续影响指标：工程设计使用年限≥10年
满意度指标：受益脱贫对象满意度≥90%</t>
  </si>
  <si>
    <t>帮助产销对接、其他</t>
  </si>
  <si>
    <t>融安县大将镇才妙村融安金桔老家保护和提升工程项目</t>
  </si>
  <si>
    <t>融安金桔老家所在的潭瑶屯道路扩建工程1800米</t>
  </si>
  <si>
    <t>保护“金桔老家”96株金桔古树，赋予融安金桔历史文化价值。</t>
  </si>
  <si>
    <t>土地流转、其他</t>
  </si>
  <si>
    <t>融安县大将镇瓜洞村湾道屯大冲、牛本冲金桔香杉产业基地道路建设</t>
  </si>
  <si>
    <t>瓜洞村</t>
  </si>
  <si>
    <t>砂石路面1.5公里。</t>
  </si>
  <si>
    <t>解决非贫困村产业路通车问题，改善村基础设施，方便64户282人出行。</t>
  </si>
  <si>
    <t>改善瓜洞村，尤其是弯道屯群众的生产生活条件，促进产业发展，方便群众出行。</t>
  </si>
  <si>
    <t>大将镇2024年巷道硬化补助项目（自建自管公助项目）</t>
  </si>
  <si>
    <t>15各村（社区）巷道入户路硬化等自建项目</t>
  </si>
  <si>
    <t>（自建自管公助项目）含农村生活污水治理7万元</t>
  </si>
  <si>
    <t>融安县大将镇板茂村江头屯安全饮水提升工程</t>
  </si>
  <si>
    <t>板茂村</t>
  </si>
  <si>
    <t>新建拦水坝1座，沉淀池1座，30方高位水池1座，安装一体化净水器及消毒设备1套，管网安装4500m。</t>
  </si>
  <si>
    <t>通过新建安全饮水设施，提升融安县大将镇板茂村江头屯人畜饮水安全，完善基础设施建设，促进产业发展。提高144人饮水安全。
数量指标：新建安全饮水设施≥1套；
质量指标：项目（工程）验收合格率=100%；
时效指标：完工及时率=100%；
成本指标：项目建成总成本≤36万元；       可持续影响指标：工程设计使用年限≥10年
满意度指标：受益脱贫对象满意度≥90%</t>
  </si>
  <si>
    <t>提升板茂村江头屯饮水安全保障，巩固脱贫成效。</t>
  </si>
  <si>
    <t>人居环境整治</t>
  </si>
  <si>
    <t>村容村貌提升</t>
  </si>
  <si>
    <t>融安县大将镇大将社区大将屯排水管道改造(以工代赈）</t>
  </si>
  <si>
    <t>大将社区</t>
  </si>
  <si>
    <t>新建盖板水沟395米，维修盖板水沟91米，路面维修547平方米。</t>
  </si>
  <si>
    <t>新建盖板水沟395米，维修盖板水沟91米，路面维修547平方米。通过改善村屯排水设施，提高613人生活生产条件。
数量指标：新建盖板水沟长度≥395米；维修盖板水沟长度≥91米；路面维修≥547平方米；
质量指标：项目（工程）验收合格率=100%；
时效指标：完工及时率=100%；
成本指标：项目建成总成本≤31万元；       可持续影响指标：工程设计使用年限≥10年
满意度指标：受益脱贫对象满意度≥90%</t>
  </si>
  <si>
    <t>通过改善基础设施美化人居环境，实现乡村振兴。</t>
  </si>
  <si>
    <t>融安县大将镇合理村小拱屯人饮工程</t>
  </si>
  <si>
    <t>合理村</t>
  </si>
  <si>
    <t>新建一座拦沙坝、过滤池、蓄水池（30立方米），新建配水管网1530米。</t>
  </si>
  <si>
    <t>通过新建安全饮水设施，改善合理村的生产生活条件，促进产业发展，解决群众饮水安全。提高50人饮水安全。
数量指标：新建安全饮水设施≥1套；
质量指标：项目（工程）验收合格率=100%；
时效指标：完工及时率=100%；
成本指标：项目建成总成本≤20万元；       可持续影响指标：工程设计使用年限≥10年
满意度指标：受益脱贫对象满意度≥90%</t>
  </si>
  <si>
    <t>改善合理村的生产生活条件，促进产业发展，解决群众饮水安全。</t>
  </si>
  <si>
    <t>融安县大将镇雅仕村拉腊屯内道路新建盖板涵</t>
  </si>
  <si>
    <t>雅仕村</t>
  </si>
  <si>
    <t>该简支盖板涵二（正交式）两桥台间跨度4.0米，单跨涵板长度为6.0米，桥面车行道长6.0米，高1.5米，桥面高度4.0米。桥梁上部结构为C30钢筋混凝土简支板，下部结构采用C25混凝土明挖扩大基础，C25混凝土桥台；桥涵上下游两侧各设挡土墙（共24m）。</t>
  </si>
  <si>
    <t>通过新建屯内道路配套设施，解决交通不便的问题，降低运输成本，提升香杉、油茶林产值。方便群众生产出行，提高186人生活生产条件。
数量指标：新建盖板函≥1道；
质量指标：项目（工程）验收合格率=100%；
时效指标：完工及时率=100%；
成本指标：项目建成总成本≤21万元；       可持续影响指标：工程设计使用年限≥10年
满意度指标：受益脱贫对象满意度≥90%</t>
  </si>
  <si>
    <t>增加村民经济收入</t>
  </si>
  <si>
    <t>融安县大将镇龙妙村硬化道路建设</t>
  </si>
  <si>
    <t>龙妙村</t>
  </si>
  <si>
    <t>硬化路面长138米、路面宽2.8米、厚18厘米，两边培路肩宽各0.5米；新建盖板水沟36.5米。</t>
  </si>
  <si>
    <t>通过新建村屯道路，解决屯级道路通车问题，改善基础设施，方便群众生产生活出行。提高831人生活生产条件。
数量指标：新建硬化道路长度≥138米；
质量指标：项目（工程）验收合格率=100%；
时效指标：完工及时率=100%；
成本指标：项目建成总成本≤15万元；       可持续影响指标：工程设计使用年限≥10年
满意度指标：受益脱贫对象满意度≥90%</t>
  </si>
  <si>
    <t>改善龙妙村的生产生活条件，促进产业发展，方便群众出行。</t>
  </si>
  <si>
    <t>大华村上大段屯林家湾入户路、产业路</t>
  </si>
  <si>
    <t>2024.03.10</t>
  </si>
  <si>
    <t>2024.12.25</t>
  </si>
  <si>
    <t>新建硬化道路宽3米长326米，新建涵管5m。</t>
  </si>
  <si>
    <t>通过新建产业基地道路，改善大华村，尤其是上大段屯群众的生产生活条件，促进产业发展，方便群众出行。提高15人生产生活条件。
数量指标：新建硬化路长度≥326米；
质量指标：项目（工程）验收合格率=100%；
时效指标：完工及时率=100%；
成本指标：项目建成总成本≤17万元；       可持续影响指标：工程设计使用年限≥10年
满意度指标：受益脱贫对象满意度≥90%</t>
  </si>
  <si>
    <t>改善生产生活条件，促进产业发展，方便群众出行。</t>
  </si>
  <si>
    <t>融安县大将镇雅仕村雅仕村长耙口屯巷道硬化及水毁修复</t>
  </si>
  <si>
    <t>2024.05.01</t>
  </si>
  <si>
    <t>2024.8.30</t>
  </si>
  <si>
    <t>雅仕村长耙口屯巷道硬化及水毁修复。巷道硬化约800平米。水毁修复2处。</t>
  </si>
  <si>
    <t>融安县大将镇董安村小排屯道路建设</t>
  </si>
  <si>
    <t>董安村</t>
  </si>
  <si>
    <t>董安村小排屯入户道路硬化及排水沟建设。入户巷道硬化约3500平米，排水沟约50米。</t>
  </si>
  <si>
    <t>0772-8352002</t>
  </si>
  <si>
    <t>融安县大将镇富乐村金桔产业示范基地道路建设</t>
  </si>
  <si>
    <t>富乐村</t>
  </si>
  <si>
    <t>产业路硬化、拓宽约100米，水渠修缮约50米。</t>
  </si>
  <si>
    <t>农村污水治理</t>
  </si>
  <si>
    <t>大将镇龙妙村一屯至八屯生活污水治理项目</t>
  </si>
  <si>
    <t>建设污水收集管网，纳入龙妙屯污水处理设施处理</t>
  </si>
  <si>
    <t>其他</t>
  </si>
  <si>
    <t>柳州市融安生态环境局</t>
  </si>
  <si>
    <t>大将镇才妙村潭瑶屯生活污水治理项目</t>
  </si>
  <si>
    <t>建设污水处理设施</t>
  </si>
  <si>
    <t>大将镇才妙村才妙屯生活污水治理项目</t>
  </si>
  <si>
    <t>大将镇富乐村二屯生活污水治理项目</t>
  </si>
  <si>
    <t>融安县大良镇新和村稻田种养基础设施建设</t>
  </si>
  <si>
    <t>大良镇</t>
  </si>
  <si>
    <t>新和村</t>
  </si>
  <si>
    <t>2024.3.27</t>
  </si>
  <si>
    <t>2024.6.30</t>
  </si>
  <si>
    <t>65亩稻田养螺和农田生产设施建设，0.3m宽混凝土田埂，总长共4703米；挖沟深。</t>
  </si>
  <si>
    <t>新建宽混凝土田埂≥4000米；项目工程达标率≥95%；项目工程完成时间≤2024年12月25日；项目工程建设成本≤8万元；受益人口数≥252人；工程设计使用年限≥10年；受益人口满意度≥95%</t>
  </si>
  <si>
    <t>完善基础设施建设 ，促进产业发展，巩固脱贫成效。</t>
  </si>
  <si>
    <t>大良镇人民政府</t>
  </si>
  <si>
    <t>韦昊</t>
  </si>
  <si>
    <t>0772-8452102</t>
  </si>
  <si>
    <t>融安县大良村西大良屯金桔园产业硬化道路项目</t>
  </si>
  <si>
    <t>大良村</t>
  </si>
  <si>
    <t>产业路硬化1.3公里</t>
  </si>
  <si>
    <t xml:space="preserve">产业路硬化≥1.3公里；项目工程达标率≥95%；项目工程完成时间≤2024年12月25日；项目工程建设成本≤86万元；通硬化路率＝100%；缩短出行时间≥0.5小时；受益人口满意度≥95%
</t>
  </si>
  <si>
    <t>土地流转、就业务工、带动生产。</t>
  </si>
  <si>
    <t>大良镇2024年巷道硬化补助项目（自建自管公助项目）</t>
  </si>
  <si>
    <t>完善各村屯内道路硬化及排水沟，解决污水横流问题</t>
  </si>
  <si>
    <t>完善道路基础设施，促进产业发展，提高农民收入，巩固脱贫成效。</t>
  </si>
  <si>
    <t>融安县大良镇新寨村下古老屯安全饮水维修工程</t>
  </si>
  <si>
    <t>新寨村</t>
  </si>
  <si>
    <t>1、新钻水井一口 2、新建1个3.6米*3.6米*3.0米高泵房 3、新建过滤池1座 4、30立方蓄水池 5、新建配水管网3286m,其中dn90PE管849米，dn50PE管524米,dn40PE管665米,dn32PE管416米,dn32PE管832米,1个闸阀DN90，1个闸阀DN40，2座阀门井,104个DN25水表 6、9根5米高等径500mm,458米长YJV25平4芯铜</t>
  </si>
  <si>
    <t>新钻水井≥1口；项目工程达标率≥95%；项目工程完成时间≤2024年12月25日；项目工程建设成本≤69.1万元；解决饮水安全问题人数≥383人；工程设计使用年限≥10年；受益人口满意度≥95%</t>
  </si>
  <si>
    <t>融安县大良镇新寨村新寨屯三四队人饮项目</t>
  </si>
  <si>
    <t>新建饮水改造工程一座，包括勘察、钻井、新建水塔、配备抽水机及净化设备等。</t>
  </si>
  <si>
    <t>新建饮水改造工程≥一座；项目工程达标率≥95%；项目工程完成时间≤2024年12月25日；项目工程建设成本≤54.6万元；受益人口数≥755人；工程设计使用年限≥10年；受益人口满意度≥95%</t>
  </si>
  <si>
    <t>融安县大良镇龙山村龙杏屯饮水改造工程</t>
  </si>
  <si>
    <t>龙山村</t>
  </si>
  <si>
    <t>50m3水塔、机井、泵房各一座，电线80m，dn110给水管1500m</t>
  </si>
  <si>
    <t>新建机井泵房蓄水池≥1座；项目工程达标率≥95%；项目工程完成时间≤2024年12月25日；项目工程建设成本≤40万元；解决饮水安全问题人数≥511人；工程设计使用年限≥10年；受益人口满意度≥95%</t>
  </si>
  <si>
    <t>融安县大良镇古兰村马江屯饮水改造工程</t>
  </si>
  <si>
    <t>古兰村</t>
  </si>
  <si>
    <t>50m3圆形蓄水池、机井、泵房各一座，电线50m</t>
  </si>
  <si>
    <t xml:space="preserve">新建水井及蓄水池数量≥2个；项目工程达标率≥95%；项目工程完成时间≤2024年12月25日；项目工程建设成本≤33.3万元；解决饮水安全问题人数≥191人；工程设计使用年限≥10年；受益人口满意度≥95%
</t>
  </si>
  <si>
    <t>融安县大良镇和南村白艾屯人饮饮用水井建设</t>
  </si>
  <si>
    <t>和南村</t>
  </si>
  <si>
    <t>新钻一口水井，建50立方水塔，安装部分官网，饮用水净化器</t>
  </si>
  <si>
    <t>新钻水井数量≥1口；项目工程达标率≥95%；项目工程完成时间≤2024年12月25日；项目工程建设成本≤35万元；解决饮水安全问题人数≥569人；工程设计使用年限≥10年；受益人口满意度≥95%</t>
  </si>
  <si>
    <t>融安县大良镇和南村西村屯排灌渠项目（以工代赈）</t>
  </si>
  <si>
    <t>建设优质稻排灌渠500米</t>
  </si>
  <si>
    <t>新建优质稻排灌渠长度≥500米；项目工程达标率≥95%；项目工程完成时间≤2024年12月25日；项目工程建设成本≤33万元；提升排水率≥90%；受益人口数≥603人；工程设计使用年限≥10年；受益人口满意度≥95%</t>
  </si>
  <si>
    <t>融安县大良镇和南村山门屯人饮水坝维修项目</t>
  </si>
  <si>
    <t>水坝维修，安装净化器</t>
  </si>
  <si>
    <t>安装净化器数量≥1套；项目工程达标率≥95%；项目工程完成时间≤2024年12月25日；项目工程建设成本≤24.3万元；受益人口数≥223人；工程设计使用年限≥10年；受益人口满意度≥95%</t>
  </si>
  <si>
    <t>农村公共服务</t>
  </si>
  <si>
    <t>公共照明设施</t>
  </si>
  <si>
    <t>融安县大良镇公共基础照明项目</t>
  </si>
  <si>
    <t>209国道沿途各村屯进村路口安装太阳能路灯64盏（灯杆高6米）。</t>
  </si>
  <si>
    <t>建设太阳能路灯≥64盏；项目工程达标率≥95%；项目工程完成时间≤2024年12月25日；项目工程建设成本≤32.3472万元；公共照明率＝100%；照明设施使用年限≥10年；受益人口满意度≥95%</t>
  </si>
  <si>
    <t>融安县大良镇石门村都月小屯九累头农渠建设项目</t>
  </si>
  <si>
    <t>石门村</t>
  </si>
  <si>
    <t>新建30*30渠道446米，维修40*40渠道420米</t>
  </si>
  <si>
    <t>新建水渠≥446米；项目工程达标率≥95%；项目工程完成时间≤2024年12月25日；项目工程建设成本≤15万元；水渠通水率＝100%；提升农田灌溉率≥90%；工程设计使用年限≥10年；受益人口满意度≥95%</t>
  </si>
  <si>
    <t>大良镇山口村木林屯饮用水净化项目</t>
  </si>
  <si>
    <t>木林屯</t>
  </si>
  <si>
    <t>1、新建净水设备15吨1套 2、配水管网Ddn50PE管50米,2个闸阀DN50</t>
  </si>
  <si>
    <t>安装净化器数量≥1套；项目工程达标率≥95%；项目工程完成时间≤2024年12月25日；项目工程建设成本≤17.2万元；受益人口数≥307人；工程设计使用年限≥10年；受益人口满意度≥95%</t>
  </si>
  <si>
    <t>融安县大良镇良北村新建屯饮水改造项目</t>
  </si>
  <si>
    <t>良北村</t>
  </si>
  <si>
    <t>1、新钻水井一口 2、新建净水设备5吨1套 3、新抽水水泵1台 4、配水管网DN63PE管180米,1个闸阀DN63,1座阀门井</t>
  </si>
  <si>
    <t>新建饮水改造工程≥一座；项目工程达标率≥95%；项目工程完成时间≤2024年12月25日；项目工程建设成本≤23.7万元；受益人口数≥97人；工程设计使用年限≥10年；受益人口满意度≥95%</t>
  </si>
  <si>
    <t>融安县大良镇新寨村上岩屯污水处理改管项目</t>
  </si>
  <si>
    <t>新建三面光水渠共1291米，其中80*90水渠50米；30*30水渠850米；40*100水渠及盖板240米；40*60水渠151米。</t>
  </si>
  <si>
    <t>新建三面光水渠≥1292米；项目工程达标率≥95%；项目工程完成时间≤2024年12月25日；项目工程建设成本≤8万元；受益人口数≥252人；工程设计使用年限≥10年；受益人口满意度≥95%</t>
  </si>
  <si>
    <t>项目管理费</t>
  </si>
  <si>
    <t>大良镇项目资产管护项目</t>
  </si>
  <si>
    <t>古兰村
大良村</t>
  </si>
  <si>
    <t>维修古兰村农田水渠及大良村公共基础照明</t>
  </si>
  <si>
    <t>完善基础设施，保障生产用水及公共基础照明。</t>
  </si>
  <si>
    <t>大良镇杨柳村屯内水沟及道路建设</t>
  </si>
  <si>
    <t>杨柳村</t>
  </si>
  <si>
    <t>2024.06.01</t>
  </si>
  <si>
    <t>2024.12.1</t>
  </si>
  <si>
    <t>建设水沟2000米、道路4000平方米</t>
  </si>
  <si>
    <t>解决屯内污水及巷道硬化，保障群众出行安全</t>
  </si>
  <si>
    <t>完善农村环境治理基础设施，改善人居环境</t>
  </si>
  <si>
    <t xml:space="preserve">是 </t>
  </si>
  <si>
    <t>大良镇古兰村里居屯屯内污水治理项目</t>
  </si>
  <si>
    <t>安装FBBR零电费污水处理设备一套</t>
  </si>
  <si>
    <t>大良镇龙山村排水沟整治项目</t>
  </si>
  <si>
    <t>建设排水沟2500米</t>
  </si>
  <si>
    <t>大良镇永安村、杨柳村、新和村排水沟整治项目</t>
  </si>
  <si>
    <t>永安村
杨柳村
新和村</t>
  </si>
  <si>
    <t>建设排水沟1300米</t>
  </si>
  <si>
    <t>加工业</t>
  </si>
  <si>
    <t>融安县预制食品加工项目（村集体经济）</t>
  </si>
  <si>
    <t>2024.03.1</t>
  </si>
  <si>
    <t>2024.11.30</t>
  </si>
  <si>
    <t>建设代用茶生产线两条，速冻预制食品冷链加工生产线两条，果脯蜜饯坚果分装加工设施设备，项目总投资600万，财政衔接资金投入70万，企业自投530万</t>
  </si>
  <si>
    <t>建设代用茶生产线两条，速冻预制食品冷链加工生产线两条增加群众收入。项目（工程）验收合格率 （100%），项目（工程）完成及时率（≥100%），受益脱贫人口数≥21户87人，工程使用年限（≥5年），受益脱贫人口满意度（≥85%）</t>
  </si>
  <si>
    <t>就业务工、带动生产、产销对接、收益分红</t>
  </si>
  <si>
    <t>融安县农业农村局</t>
  </si>
  <si>
    <t>大坡乡人民政府</t>
  </si>
  <si>
    <t>覃素娟</t>
  </si>
  <si>
    <t>村集体经济项目</t>
  </si>
  <si>
    <t>大坡乡治安村拉江屯龙草岭脆蜜金桔园配套设施建设工程</t>
  </si>
  <si>
    <t>大坡乡</t>
  </si>
  <si>
    <t>治安村</t>
  </si>
  <si>
    <t xml:space="preserve">1、清理表土253.45立方米
2、15cm厚级配碎石垫层3.5米宽长623米，3.0米宽长118米；砼路面3.0米宽长623米，2.5米宽长118米，1个回车平台60平方米,2个错车道90平方米，级配碎石垫层总面积2684.5平方米，砼路面总面积2314平方米
3、DN800砼涵管14米长
</t>
  </si>
  <si>
    <t>新建硬化路741米。改善基础设施条件，解决群众运输难题。项目（工程）验收合格率 （100%），项目（工程）完成及时率（≥100%），受益脱贫人口数≥31户91人，工程使用年限（≥8年），受益脱贫人口满意度（≥85%）。</t>
  </si>
  <si>
    <t>通过产业基础配套设施建设及其他等方式，促进农户年增收超过1万元。</t>
  </si>
  <si>
    <t>侯厚华</t>
  </si>
  <si>
    <t>大坡乡星上村山洞屯北挡金桔产业基地道路硬化工程</t>
  </si>
  <si>
    <t>星上村</t>
  </si>
  <si>
    <t>1、清理表土77.4立方米
2、机械破除原有硬化路面20cm厚总面积112.5平方米
3、1座4.5米*5米*2.6米盖板涵
4、15cm厚级配碎石垫层3.0米宽长260米，砼路面3.5米宽长206米，级配碎石垫层总面积618平方米，砼路面总面积618平方米
5、15cm厚泥结石垫层3.0米宽长52米，2cm厚细石磨耗面3.0米宽长206米，结石垫层总面积156平方米，细石磨耗面总面积156方米,
6、4.5米宽4米长的过水路堤
7、DN300砼涵管6米长
8、浆砌片石挡土墙2.6米高长22米，总体积98.576立方米
9、3.5米宽6米长施工便道一条
10、2.0米高6米长编织袋围堰</t>
  </si>
  <si>
    <t>新建硬化路260米，挡土墙22米，盖板涵2座。改善基础设施条件，解决群众运输难题。项目（工程）验收合格率 （100%），项目（工程）完成及时率（≥100%），受益脱贫人口数≥20户82人，工程使用年限（≥8年），受益脱贫人口满意度（≥85%）</t>
  </si>
  <si>
    <t>大坡乡福上村塘寨屯社皇口柑橘基地项目</t>
  </si>
  <si>
    <t>福上村</t>
  </si>
  <si>
    <t>1、新建水渠173米长
2、10米长混凝，总体积29.25立方米
3、护岸混凝土挡土墙1.7米高21米长，总体积60.06立方米</t>
  </si>
  <si>
    <t>1、新建水渠173米长；2、10米长混凝土，总体积29.25立方米；3、护岸混凝土挡土墙1.7米高21米长，总体积60.06立方米。改善基础设施条件，解决群众灌溉生产难题。项目（工程）验收合格率 （100%），项目（工程）完成及时率（≥100%），受益脱贫人口数≥19户58人，工程使用年限（≥8年），受益脱贫人口满意度（≥85%）。</t>
  </si>
  <si>
    <t>通过产业基础配套设施建设，保障该屯群众发展农业生产，巩固脱贫成效，促进农户年增收超过1万元</t>
  </si>
  <si>
    <t>大坡乡岗伟村岗伟屯至犀洲岛沿河金桔产业配套建设工程</t>
  </si>
  <si>
    <t>岗伟村</t>
  </si>
  <si>
    <t>1、清理表土135立方米，回填土方600.7立方米
2、15cm厚级配碎石垫层4.0米宽长370米，砼路面3.5米宽长370米，1个错车道45平方米，级配碎石垫层总面积1525平方米，砼路面总面积1340平方米
2、C20毛石砼挡土墙3.5米高长32米，2.3米高长15米，总体积211.262立方米
3、DN1000砼涵管21米长，DN500砼涵管7米长</t>
  </si>
  <si>
    <t>新建硬化路370米，挡土墙47米。改善基础设施条件，解决群众运输难题。项目（工程）验收合格率 （100%），项目（工程）完成及时率（≥100%），受益脱贫人口数≥31户91人，工程使用年限（≥8年），受益脱贫人口满意度（≥85%）。</t>
  </si>
  <si>
    <t>大坡乡岗伟村泗岭屯木正道路水毁修复工程</t>
  </si>
  <si>
    <t>1、1.4米高~5.5米高C20砼挡土墙长48米、3.5米高长13米；总体积426.57立方米
2、回填土方318.6立方
3、15cm厚泥结碎石垫层面积216平方米
4、2cm厚磨耗面层面积216平方米</t>
  </si>
  <si>
    <t>新建挡土墙61米。改善基础设施条件，解决群众运输难题。项目（工程）验收合格率 （100%），项目（工程）完成及时率（≥100%），受益脱贫人口数≥26户83人，工程使用年限（≥8年），受益脱贫人口满意度（≥85%）。</t>
  </si>
  <si>
    <t>2024年自治区重点村计划实施项目</t>
  </si>
  <si>
    <t>大坡乡岗伟村平土屯甲头金桔产业基地硬化路</t>
  </si>
  <si>
    <t>1、清理表土54立方米，回填土方600.7立方米(设计图纸有)
2、2座4.5米*5米*2.5米盖板涵
3、15cm厚级配碎石垫层4.0米宽长130米，砼路面3.5米宽长130米，级配碎石垫层总面积520平方米，砼路面总面积455平方米
4、浆砌片石挡土墙2.7米高长45米，总体积201.634立方米
5、3.5米宽6米长施工便道一条
6、3.0米高6米长编织袋围堰</t>
  </si>
  <si>
    <t>新建盖板涵2座，硬化路130米，挡土墙45米。改善基础设施条件，解决群众运输难题。项目（工程）验收合格率 （100%），项目（工程）完成及时率（≥100%），受益脱贫人口数≥6户17人，工程使用年限（≥8年），受益脱贫人口满意度（≥85%）</t>
  </si>
  <si>
    <t>通过产业基础配套设施建设，改善生活生产条件，促进农户增产增收。</t>
  </si>
  <si>
    <t>高质量庭院经济</t>
  </si>
  <si>
    <t>庭院特色种植</t>
  </si>
  <si>
    <t>大坡乡下寨村庭院经济建设项目</t>
  </si>
  <si>
    <t>下寨村</t>
  </si>
  <si>
    <t>发展庭院经济种植、辣椒苗2000珠、花盆2000个等</t>
  </si>
  <si>
    <t>新建盆栽2000盆，增加群众收入。项目（工程）验收合格率 （100%），项目（工程）完成及时率（≥100%），受益脱贫人口数≥21户87人，工程使用年限（≥5年），受益脱贫人口满意度（≥85%）</t>
  </si>
  <si>
    <t>促进特色产业发展，增加产业覆盖率，巩固脱贫成效。</t>
  </si>
  <si>
    <t>大坡乡治安村大坡屯污水设施建设工程</t>
  </si>
  <si>
    <t>1、污水管网波纹管DN200总长1811米，其中污水管长903米、废水管长908米,；PVC-U塑料排水管De200总长676米，其中污水管长338米、废水管长338米；PVC-U塑料接户管De160总长3280米，其中污水管长1640米、废水管长1640米，砖砌检查井98座
2、庭院污水处理池7座
3、钢板桩支护120t,围檩7t
4、格栅井1座、调节池1做座、厌氧池1座、人工湿地座</t>
  </si>
  <si>
    <t>完成新建污水处理池7座、污水管网波纹管5756米，砖砌检查井98座。改善基础设施条件，提升人居环境。项目（工程）验收合格率 （100%），项目（工程）完成及时率（≥100%），受益脱贫人口数≥6户26人，工程使用年限（≥8年），受益脱贫人口满意度（≥85%）</t>
  </si>
  <si>
    <t>改善生活条件、提高人文环境，巩固脱贫成效</t>
  </si>
  <si>
    <t>大坡乡治安村大方屯盖板涵建设工程（以工代赈）</t>
  </si>
  <si>
    <t>1、2座5.19米*5米*1.8米盖板涵
2、1座5.19米*5米*2.2米盖板涵
3、1座5.19米*5米*2.7米盖板涵
4、1座4.5米*5.5米*2.1米盖板涵
5、1座4.5米*5.5米*2.3米盖板涵
6、浆砌片石挡土墙1.8米高长51米，2.2米高长26米，2.7米高长48米，2.1米高长42米，2.3米高长60米，总体积,791.144立方米
7、围堰1.8米高长12米，2.0米高长6米，2.7米高长12米，2.3米高长88米
8、3.5米宽施工便道长36米
9、200mm厚C25混凝土面积626平方米，拆除原有混凝土路面523平方米，拆除原有盖板涵长5米*宽4.5米*高1.8米体积40.5立方米</t>
  </si>
  <si>
    <t>完成新建盖板涵6座。改善基础设施条件，解决群众出行难题。项目（工程）验收合格率 （100%），项目（工程）完成及时率（≥100%），受益脱贫人口数≥6户26人，工程使用年限（≥8年），受益脱贫人口满意度（≥85%）</t>
  </si>
  <si>
    <t>推广以工代赈、示范村</t>
  </si>
  <si>
    <t>大坡乡同仕村拉乐屯灌溉渠道建设</t>
  </si>
  <si>
    <t>同仕村</t>
  </si>
  <si>
    <t>43米长6米高C20毛石混凝土挡土墙，体积530.56立方米，挡土墙背回填土方672立方米</t>
  </si>
  <si>
    <t>43米长6米高C20毛石混凝土挡土墙，体积530.56立方米，挡土墙背回填土方672立方米。改善基础设施条件，解决群众出行难题。项目（工程）验收合格率 （100%），项目（工程）完成及时率（≥100%），受益脱贫人口数≥25户88人，工程使用年限（≥8年），受益脱贫人口满意度（≥85%）。</t>
  </si>
  <si>
    <t>大坡乡2024年巷道硬化补助项目（自建自管公助项目）</t>
  </si>
  <si>
    <t>硬化入户路、建设排水设施</t>
  </si>
  <si>
    <t>完善基础设施建设，改善人居环境</t>
  </si>
  <si>
    <t>（自建自管公助项目）含农村生活污水治理15万元</t>
  </si>
  <si>
    <t>大坡乡六局村古龙屯雾水盖板涵</t>
  </si>
  <si>
    <t>六局村</t>
  </si>
  <si>
    <t>1、1座4.5米*10米*3.0米盖板涵
2、C20砼挡土墙3.0米高长60米，总体积308.257立方米
3、围堰2.1米高长12米
4、3.5米宽施工便道长12米</t>
  </si>
  <si>
    <t>新建盖板涵1座，挡土墙60米。改善基础设施条件，解决群众运输、出行难题。项目（工程）验收合格率 （100%），项目（工程）完成及时率（≥100%），受益脱贫人口数≥12户43人，工程使用年限（≥8年），受益脱贫人口满意度（≥85%）。</t>
  </si>
  <si>
    <t>大坡乡下寨村木仁屯通屯盖板涵建设工程</t>
  </si>
  <si>
    <t>1、盖板涵宽6米*长10米*高3米
2、浆砌片石挡土墙高3米，长33米，总体积169.541立方米
3、DN500砼涵管长16米</t>
  </si>
  <si>
    <t>新建盖板涵1座，挡土墙33米。改善基础设施条件，解决群众运输、出行难题。项目（工程）验收合格率 （100%），项目（工程）完成及时率（≥100%），受益脱贫人口数≥12户43人，工程使用年限（≥8年），受益脱贫人口满意度（≥85%）。</t>
  </si>
  <si>
    <t>大坡乡岗伟村拉搞屯、木万屯人饮提升工程</t>
  </si>
  <si>
    <t>1、50立方米蓄水池1座
2、过滤池1座
3、泵房3.6米*3.6米*3米1间
4、新建配水管网852米,其中DN90PE管长620米，DN65PE管长250米，2个闸阀DN90，2个水表DN90，DN25水表113个，2座阀门井
5、新建打井一口套
6、15吨/时碳钢全自动一体化净水设备1套</t>
  </si>
  <si>
    <t>新建蓄水池1座、过滤池1座、泵房1间、水管网852米、新打井一口、全自动一体化净水设备1套。改善基础设施条件，解决群众饮水难题。项目（工程）验收合格率 （100%），项目（工程）完成及时率（≥100%），受益脱贫人口数≥11户37人，工程使用年限（≥8年），受益脱贫人口满意度（≥85%）。</t>
  </si>
  <si>
    <t>大坡乡岗伟村各屯垃圾集中回收点</t>
  </si>
  <si>
    <t>新建13个屯垃圾放置回收点</t>
  </si>
  <si>
    <t>新建垃圾池13座。改善基础设施条件，提升人居环境。项目（工程）验收合格率 （100%），项目（工程）完成及时率（≥100%），受益脱贫人口数≥216户685人，工程使用年限（≥8年），受益脱贫人口满意度（≥85%）。</t>
  </si>
  <si>
    <t>大坡乡六局村六斗屯人饮提升工程</t>
  </si>
  <si>
    <t>1、50立方米蓄水池1座
2、过滤池1座
3、1条6米长拦水坝，1条6米长拦砂坝
4、新建配水管网2271米,其中DN110PE管长637米，DN63PE管长877米，DN50PE管长112米，DN32PE管长453米，DN25PE管长192米，1个闸阀DN110，2个闸阀DN65，DN25水表16个，3座阀门井
5、拆除及恢复硬化路面0.36米宽长380米，面积136.80平方米
6、10cm厚级配碎石垫层0.36米宽长380米，面积136.80平方米
7、15吨/时碳钢全自动一体化净水设备1套
8、拆除后恢复路面380米长，0.36米宽，总面积：136.8平方米</t>
  </si>
  <si>
    <t>完成新建1座拦砂坝、新建1座过滤池、1座蓄水池、新建配水管网2271米；15吨/时碳钢全自动一体化净水设备1套。改善基础设施条件，解决群众饮水难题。项目（工程）验收合格率 （100%），项目（工程）完成及时率（≥100%），受益脱贫人口数≥15户51人，工程使用年限（≥8年），受益脱贫人口满意度（≥85%）</t>
  </si>
  <si>
    <t>大坡乡岗伟村德江屯人饮提升工程</t>
  </si>
  <si>
    <t>1、3座6米长拦水坝
2、2座过滤池
3、新建配水管网1624米,其中DN110PE管长1624米，2个闸阀DN110，2座阀门井
4、5吨/时碳钢全自动一体化净水设备1套</t>
  </si>
  <si>
    <t>新建拦水坝3座、过滤池2座；配水管网1624米；全自动一体化净水设备1套。改善基础设施条件，解决群众饮水难题。项目（工程）验收合格率 （100%），项目（工程）完成及时率（≥100%），受益脱贫人口数≥42户165人，工程使用年限（≥8年），受益脱贫人口满意度（≥85%）。</t>
  </si>
  <si>
    <t>大坡乡岗伟村照明工程</t>
  </si>
  <si>
    <t>新装德江、六纪等6个屯70盏路灯</t>
  </si>
  <si>
    <t>新建路灯70盏。改善基础设施条件，提升人居环境。项目（工程）验收合格率 （100%），项目（工程）完成及时率（≥100%），受益脱贫人口数≥216户685人，工程使用年限（≥8年），受益脱贫人口满意度（≥85%）。</t>
  </si>
  <si>
    <t>大坡乡岗伟村德江屯盖板函工程</t>
  </si>
  <si>
    <t>1座4.5米*5米*1.8米盖板涵
2、3.5米宽6米长施工便道一条
3、1.8米高6米长编织袋围堰
4、浆砌片石挡土墙1.8米高长19米，总体积47.205立方米
5、20cm厚C25水泥路面面积99平方米</t>
  </si>
  <si>
    <t>新建盖板涵3座。改善基础设施条件，解决群众运输、出行难题。项目（工程）验收合格率 （100%），项目（工程）完成及时率（≥100%），受益脱贫人口数≥12户43人，工程使用年限（≥8年），受益脱贫人口满意度（≥85%）。</t>
  </si>
  <si>
    <t>大坡乡同仕村同仕屯道路提升工程</t>
  </si>
  <si>
    <t>1、开挖原有路面后恢复面积30平方米
2、道路加宽921平方米
3、300宽混凝土水渠15米长
4、DN300砼涵管11米长</t>
  </si>
  <si>
    <t>道路加宽921平方米。改善基础设施条件，解决群众出行难题。项目（工程）验收合格率 （100%），项目（工程）完成及时率（≥100%），受益脱贫人口数≥31户87人，工程使用年限（≥8年），受益脱贫人口满意度（≥85%）</t>
  </si>
  <si>
    <t>大坡乡星下村坡立屯、拉闹屯水稻产业基地配套设施建设</t>
  </si>
  <si>
    <t>星下村</t>
  </si>
  <si>
    <t>2024.3.31</t>
  </si>
  <si>
    <t>建设三米光水渠1800米</t>
  </si>
  <si>
    <t>通过建设水渠1.8公里，提高农田灌溉率，提升优质稻产量，受益农户147人，人均年增收0.1万元。</t>
  </si>
  <si>
    <t>0772-8422026</t>
  </si>
  <si>
    <t>融安县东起乡安太村良洞屯良种油茶产业基地基础设施配套建设</t>
  </si>
  <si>
    <t>东起乡</t>
  </si>
  <si>
    <t>安太村</t>
  </si>
  <si>
    <t>2024.03.01</t>
  </si>
  <si>
    <t>新建产业路3公里，路基宽4.5米，路面宽3.5米，厚度18厘米，以及部分路段涵管、挡土墙建设</t>
  </si>
  <si>
    <t>新建改建公路里程≥2.3公里,项目（工程）验收合格率100%,工程（项目）完成时间2024年12月31日前,居民出行平均缩短时间≥0.5小时,受益人口数量≥150人,受益人口满意度 ≥95%</t>
  </si>
  <si>
    <t>促进特色产业发展，增加产业覆盖率，  增加脱贫村村集体经济收入，巩固脱贫成效。</t>
  </si>
  <si>
    <t>东起乡人民政府</t>
  </si>
  <si>
    <t>唐益娥</t>
  </si>
  <si>
    <t>东起乡长丰村下昌洞屯春稻秋菜产业基地排灌渠道建设</t>
  </si>
  <si>
    <t>长丰村</t>
  </si>
  <si>
    <t>渠道长1.2千米、宽1.5米，高1.5米</t>
  </si>
  <si>
    <t>修建产业基地道路里程≥1.2公里,工程（项目）验收合格率 100%,工程（项目）完成时间2024年12月31日前 ,受益人口数量≥200人,工程使用年限≥10年,受益人口满意度 ≥95%</t>
  </si>
  <si>
    <t>融安县东起乡崖脚村崖脚屯佰公岩优质稻产业基地三面光水渠建设（以工代赈）</t>
  </si>
  <si>
    <t>崖脚村</t>
  </si>
  <si>
    <t>渠道长2000米，宽0.7米，高0.3米</t>
  </si>
  <si>
    <t>发展高效节水灌溉面积 ≥200亩,项目（工程）验收合格率100%,项目（工程）完成及时率100%,水渠补助标准20万元/公里,水资源利用率比上年提高，受益贫困人口满意度≥95%</t>
  </si>
  <si>
    <t>完善基础设施建设，促进产业发展，巩固脱贫成效。</t>
  </si>
  <si>
    <t>东起乡2024年巷道硬化补助项目（自建自管公助项目）</t>
  </si>
  <si>
    <t>东起乡各村屯屯内巷道硬化、简易排污沟等公助自建提升工程</t>
  </si>
  <si>
    <t>完善基础设施建设，提升人居环境，巩固脱贫成效，推进乡村振兴。</t>
  </si>
  <si>
    <t>（自建自管公助项目）含农村生活污水治理29万元</t>
  </si>
  <si>
    <t>融安县东起乡红日村上皇辽香杉产业基地道路水毁塌方修复</t>
  </si>
  <si>
    <t>红日村</t>
  </si>
  <si>
    <t>路肩塌方挡土墙修建，挡土墙长20米，高6米，砌筑C20毛石混凝土约220立方米</t>
  </si>
  <si>
    <t>修建阻挡墙≥120平方米,工程（项目）验收合格率100%,工程（项目）完成时间2024年12月31日前 ,受益人口数量≥800人,工程使用年限≥10年,受益人口满意度 ≥95%</t>
  </si>
  <si>
    <t>修缮香杉产业道路，覆盖香杉产业约5000亩，保障道路安全，带动群众发展香杉产业增收，巩固脱贫成效</t>
  </si>
  <si>
    <t>融安县东起乡安太村苦竹屯水坝加固维修工程</t>
  </si>
  <si>
    <t>维修全长20米，宽2米，高2米，维修水坝面，填充水坝中心空心处</t>
  </si>
  <si>
    <t>通过加固维修屯水坝 ≥80立方米,工程（项目）完成时间2024年12月31日前,受益人口数量≥180人,工程使用年限≥10年,受益人口满意度 ≥95%</t>
  </si>
  <si>
    <t>通过就业务工、带动生产等方式，促进农户年增收超2万元</t>
  </si>
  <si>
    <t>东起乡良村村英村屯屯内排水沟整治项目</t>
  </si>
  <si>
    <t>良村村</t>
  </si>
  <si>
    <t>2024.10.31</t>
  </si>
  <si>
    <t>新建内空80*70cmC20水泥混凝土水渠长618米，其中人工挖土方340立方米，人工挖石方240立方米，人工挖淤泥85立方米，新建人行盖板4处</t>
  </si>
  <si>
    <t>浮石镇谏村崖耀至力家金桔产业基地硬化道路工程（以工代赈）</t>
  </si>
  <si>
    <t>浮石镇</t>
  </si>
  <si>
    <t>谏村村</t>
  </si>
  <si>
    <t>2024.08.30</t>
  </si>
  <si>
    <t>1、清理表土601.86立方米
2、2142米长4米宽15cm厚级配碎石垫层，3.5米宽20cm厚砼路面，8个错车道360平方米，级配碎石垫层总面积8928平方米，砼路面总面积7857平方米
3、DN500砼涵管49米长，DN300砼涵管14米长</t>
  </si>
  <si>
    <t>新建产业道路硬化数量≥1条2142米；项目（工程）验收合格率≥100%；项目（工程）完成及时率≥100%；项目（工程）预算≤122.59万元；项目（工程）设计使用年限≥10年；受益人口满意度≥90%</t>
  </si>
  <si>
    <t>服务金桔产业，助农增收，巩固脱贫成效。</t>
  </si>
  <si>
    <t>浮石镇人民政府</t>
  </si>
  <si>
    <t>李奕</t>
  </si>
  <si>
    <t>推广以工代赈、提升村</t>
  </si>
  <si>
    <t>浮石镇谏村村集体经济金桔基地建设</t>
  </si>
  <si>
    <t>1、灌区供水管网共41241米，其中DNPE110管3202米，DN50PE管8673米，DN20（PE无孔滴灌管）29366米，喷头1174个，高压喷杆665个，6个闸阀DN50，6个闸阀DN110</t>
  </si>
  <si>
    <t>年增收金桔产量≥5千斤；项目（工程）验收合格率≥100%；项目（工程）完成及时率≥100%；项目（工程）预算≤96.44万元；项目（工程）设计使用年限≥10年；受益人口满意度≥90%</t>
  </si>
  <si>
    <t>通过完善村集体经济金桔基地基础设施，提高金桔产量，增加村集体经济收入</t>
  </si>
  <si>
    <t>村集体经济项目、提升村</t>
  </si>
  <si>
    <t>浮石镇木瓜村拉优杉木产业基地硬化道路工程</t>
  </si>
  <si>
    <t>木瓜村</t>
  </si>
  <si>
    <t>长1000米，宽3.5米，厚0.2米</t>
  </si>
  <si>
    <t>新建产业道路硬化数量≥1条1000米；项目（工程）验收合格率≥100%；项目（工程）完成及时率≥100%；项目（工程）预算≤122.59万元；项目（工程）设计使用年限≥10年；受益人口满意度≥90%</t>
  </si>
  <si>
    <t>服务香杉产业，助农增收，巩固脱贫成效。</t>
  </si>
  <si>
    <t>浮石镇起西村龙角水稻产业基地配套设施建设</t>
  </si>
  <si>
    <t>起西村</t>
  </si>
  <si>
    <t>三面光灌溉水渠总长1039米。其中：30CM*30CM的长806米。1米*1米的长233米。</t>
  </si>
  <si>
    <t>新建水渠数量≥2条1039米；项目（工程）验收合格率≥100%；项目（工程）完成及时率≥100%；项目（工程）预算≤40.16万元；项目（工程）设计使用年限≥10年；受益人口满意度≥90%</t>
  </si>
  <si>
    <t>服务水稻产业，助农增收，巩固脱贫成效。</t>
  </si>
  <si>
    <t>浮石镇六寮村山贝甘蔗产业基地硬化道路工程</t>
  </si>
  <si>
    <t>六寮村</t>
  </si>
  <si>
    <t>1、清理表土562.5立方米
2、产业道路硬化长528米、宽3.5米，厚0.2米。
3、DN1000砼涵管7米长，DN300砼涵管12米长
4、2.5米宽过水路堤1条长7米、1条长5米</t>
  </si>
  <si>
    <t>新建产业道路硬化数量≥1条528米；项目（工程）验收合格率≥100%；项目（工程）完成及时率≥100%；项目（工程）预算≤37.47万元；项目（工程）设计使用年限≥10年；受益人口满意度≥90%</t>
  </si>
  <si>
    <t>服务甘蔗产业，促进产业发展，巩固脱贫成效。</t>
  </si>
  <si>
    <t>浮石镇小律村新寨水稻产业基地配套设施建设</t>
  </si>
  <si>
    <t>小律村</t>
  </si>
  <si>
    <t>水渠长1000米，宽30cm,高30cm</t>
  </si>
  <si>
    <t>新建水渠数量≥1条1000米；项目（工程）验收合格率≥100%；项目（工程）完成及时率≥100%；项目（工程）预算≤10.41万元；项目（工程）设计使用年限≥10年；受益人口满意度≥90%</t>
  </si>
  <si>
    <t>浮石镇六寮村二兴门口段水稻产业基地配套设施建设</t>
  </si>
  <si>
    <t>三面光灌溉水渠长357米，宽40cm,高40cm.</t>
  </si>
  <si>
    <t>新建水渠数量≥1条357米；项目（工程）验收合格率≥100%；项目（工程）完成及时率≥100%；项目（工程）预算≤10.41万元；项目（工程）设计使用年限≥10年；受益人口满意度≥90%</t>
  </si>
  <si>
    <t>浮石镇泉头村农村生活污水治理项目</t>
  </si>
  <si>
    <t>泉头村</t>
  </si>
  <si>
    <t>在下岭尾屯建设污水治理设施1套，配套建设污水收集管网或排水沟</t>
  </si>
  <si>
    <t>污水处理：≥一套 项目（工程）验收合格率≥100%；项目（工程）完成及时率≥100%；项目（工程）预算≤34.14万元；项目（工程）设计使用年限≥10年；受益人口满意度≥90%</t>
  </si>
  <si>
    <t>浮石镇桥头村农村生活污水治理项目</t>
  </si>
  <si>
    <t>桥头村</t>
  </si>
  <si>
    <t>在桥头屯建设污水治理设施1套，配套建设污水收集主管或排水沟</t>
  </si>
  <si>
    <t>浮石镇谏村村力家屯污水治理工程</t>
  </si>
  <si>
    <t>巷道污水处理，总长3.5㎞。</t>
  </si>
  <si>
    <t>巷道污水处理：≥3.5公里 项目（工程）验收合格率≥100%；项目（工程）完成及时率≥100%；项目（工程）预算≤34.14万元；项目（工程）设计使用年限≥10年；受益人口满意度≥90%</t>
  </si>
  <si>
    <t>通过提升基础设施建设,挖掘红色文化、古民居特色文化，服务文旅产业。</t>
  </si>
  <si>
    <t>浮石镇2024年巷道硬化补助项目（自建自管公助项目）</t>
  </si>
  <si>
    <t>2024.02.27</t>
  </si>
  <si>
    <t>2024.03.30</t>
  </si>
  <si>
    <t>建设各屯巷道长3000米，宽2-3米；，排水沟1500米。</t>
  </si>
  <si>
    <t>各村通过自筹劳动力，人人参与，提升基础设施建设，服务群众生产生活，改进人居环境</t>
  </si>
  <si>
    <t>浮石镇隘口村下河落满桥水毁修复工程</t>
  </si>
  <si>
    <t>隘口村</t>
  </si>
  <si>
    <t>维修桥基础30米，桥面维修60米，桥面宽3米。</t>
  </si>
  <si>
    <t>维修危桥桥面 ：≥1座 项目（工程）验收合格率≥100%；项目（工程）完成及时率≥100%；项目（工程）预算≤34.14万元；项目（工程）设计使用年限≥10年；受益人口满意度≥90%</t>
  </si>
  <si>
    <t>融安县浮石镇泉头村泉头长耙组水源补充工程</t>
  </si>
  <si>
    <r>
      <rPr>
        <sz val="9"/>
        <rFont val="黑体"/>
        <charset val="134"/>
      </rPr>
      <t>新建30m</t>
    </r>
    <r>
      <rPr>
        <sz val="9"/>
        <rFont val="宋体"/>
        <charset val="134"/>
      </rPr>
      <t>³</t>
    </r>
    <r>
      <rPr>
        <sz val="9"/>
        <rFont val="黑体"/>
        <charset val="134"/>
      </rPr>
      <t>蓄水池，打井一口，配套安装机房、水泵等设施</t>
    </r>
  </si>
  <si>
    <t>新建饮水设施1≥套 项目（工程）验收合格率≥100%；项目（工程）完成及时率≥100%；项目（工程）预算≤30.37万元；项目（工程）设计使用年限≥10年；受益人口满意度≥90%</t>
  </si>
  <si>
    <t>完善饮水设施建设，巩固脱贫成效。</t>
  </si>
  <si>
    <t>浮石镇东江村晚诺屯饮水提升工程</t>
  </si>
  <si>
    <t>东江村</t>
  </si>
  <si>
    <t>新建配水管网4508m,其中DN90PE管4408米，DN50PE管100米，1个闸阀DN90，1座阀门井</t>
  </si>
  <si>
    <t>新建配水管网数量：≥4508米 项目（工程）验收合格率≥100%；项目（工程）完成及时率≥100%；项目（工程）预算≤58.45万元；项目（工程）设计使用年限≥10年；受益人口满意度≥90%</t>
  </si>
  <si>
    <t>浮石镇隘口村下柳江过水盖板涵工程</t>
  </si>
  <si>
    <t>新建盖板涵2座，其中：1号盖板涵长10米、宽3.5米、高1.5米。2号盖板涵长5.5米、宽3.5米、高1.5米。</t>
  </si>
  <si>
    <t>新建盖板涵 ：≥2座 项目（工程）验收合格率≥100%；项目（工程）完成及时率≥100%；项目（工程）预算≤22.07万元；项目（工程）设计使用年限≥10年；受益人口满意度≥90%</t>
  </si>
  <si>
    <t>浮石镇长龙村西龙过江桥水毁修复工程</t>
  </si>
  <si>
    <t>长龙村</t>
  </si>
  <si>
    <t>新建盖板涵1座，长9米，驳岸加强5米</t>
  </si>
  <si>
    <t>新建盖板涵 ：≥1座 项目（工程）验收合格率≥100%；项目（工程）完成及时率≥100%；项目（工程）预算≤22.07万元；项目（工程）设计使用年限≥10年；受益人口满意度≥90%</t>
  </si>
  <si>
    <t>浮石镇公共基础照明项目</t>
  </si>
  <si>
    <t>路灯共61盏，其中6米的33盏，4米的28盏。</t>
  </si>
  <si>
    <t>新安装路灯 ：≥61盏 项目（工程）验收合格率≥100%；项目（工程）完成及时率≥100%；项目（工程）预算≤19.64万元；项目（工程）设计使用年限≥10年；受益人口满意度≥90%</t>
  </si>
  <si>
    <t>通过提升基础设施建设和产业基础配套设施建设等方式，服务群众生产生活</t>
  </si>
  <si>
    <t>桥板乡良老村蛋鸭养殖项目（村集体经济）</t>
  </si>
  <si>
    <t>桥板乡</t>
  </si>
  <si>
    <t>良老村</t>
  </si>
  <si>
    <t>与融安凯隆农牧有限公司合作在桥板乡良老村流转65亩左右的荒地建设蛋鸭养殖棚，通过建设樱桃谷种鸭养殖基地30000平方米，20栋鸭棚，配备风机、自动卷帘；建设养户宿舍、办公室、饲料仓库、兽医室、蛋库、粪棚；配备沉淀池、化粪池等基础设施，村集体经济投资主要用于鸭棚建设。从种鸭的养殖到鸭苗的孵化，再到肉鸭的养殖，形成一个完整的产业链。项目用地符合设施农用地使用条件，相关手续正在办理中。</t>
  </si>
  <si>
    <t>收益分配：项目正常运营后，按实际投资额5%获取集体经济固定收益，每年获得村集体经济收益17.5万元；项目合作期期满后，融安凯隆农牧有限公司退还村集体投入资金，投入资金足额退还后，厂房设施等相关资产设备归融安凯隆农牧有限公司所有，土地合同期满后归还群众。</t>
  </si>
  <si>
    <t>就业务工、带动生产、收益分红</t>
  </si>
  <si>
    <t>桥板乡人民政府</t>
  </si>
  <si>
    <t>罗国华</t>
  </si>
  <si>
    <t>桥板乡阳山村坳脚屯大河弄金桔产业基地道路硬化工程</t>
  </si>
  <si>
    <t>阳山村</t>
  </si>
  <si>
    <t>硬化路面长1.5公里，路基宽4.5米，路面宽3.5米</t>
  </si>
  <si>
    <t>硬化路面长1.5公里，路基宽4.5米，路面宽3.5
数量指标：新建道路≥1.5公里；
质量指标：项目（工程）验收合格率=100%；
时效指标：项目完成时间≤2024年6月；
成本指标：道路补助标准≤100万元/公里；
满意度指标：受益对象满意度≥95%</t>
  </si>
  <si>
    <t>促进特色产业发展，增加产业覆盖率，增加脱贫户/边缘户收入，巩固脱贫成效。</t>
  </si>
  <si>
    <t>付翔</t>
  </si>
  <si>
    <t>桥板乡阳山村产子屯柑橘产业基地道路硬化工程</t>
  </si>
  <si>
    <t>硬化路面长1公里，路基宽4.5米，路面宽3.5米</t>
  </si>
  <si>
    <t>硬化路面长1公里，路基宽4.5米，路面宽3.5米
数量指标：新建道路≥1公里；
质量指标：项目（工程）验收合格率=100%；
时效指标：项目完成时间≤2024年6月；
成本指标：道路补助标准≤100万元/公里；
满意度指标：受益对象满意度≥95%</t>
  </si>
  <si>
    <t>桥板乡二村村拉歪屯柑橘产业基地道路硬化工程（以工代赈）</t>
  </si>
  <si>
    <t>二村村</t>
  </si>
  <si>
    <t>硬化路面长0.8公里、路面宽3.5米、厚18厘米，压实砂石基层厚15厘米；两边培路肩宽各0.6米；合理设置涵洞、边沟、错车道等</t>
  </si>
  <si>
    <t>硬化路面长0.8公里、路面宽3.5米、厚18厘米，压实砂石基层厚15厘米；两边培路肩宽各0.6米；合理设置涵洞、边沟、错车道等
数量指标：新建道路≥0.8公里；
质量指标：项目（工程）验收合格率=100%；
时效指标：项目完成时间≤2024年6月；
成本指标：道路补助标准≤100万元/公里；
满意度指标：受益对象满意度≥95%</t>
  </si>
  <si>
    <t>改善二村村的生产生活条件，促进产业发展，方便群众出行。</t>
  </si>
  <si>
    <t>桥板乡中村村山脚屯拦水坝项目建设</t>
  </si>
  <si>
    <t>中村村</t>
  </si>
  <si>
    <t>新建2个宽X高为1.5mX1.5m长20米的拦水大坝</t>
  </si>
  <si>
    <t>新建拦水坝9m长1.2m高，新建拦水坝10m长1.5m高，共2道
数量指标：新建拦水坝≥1个，
质量指标：项目（工程）验收合格率=100%；项目资金支出合规率=100%；
时效指标：完工及时率=100%；项目竣工验收时间≤2024年6月；
成本指标：项目建成总成本≤13.6057万元；补助标准≤65万元/公里
满意度指标：受益脱贫对象满意度≥95%</t>
  </si>
  <si>
    <t>改善中村村坡泗屯群众的生产生活条件，水坝储水利于发展农业生产。</t>
  </si>
  <si>
    <t>桥板乡2024年巷道硬化补助项目（自建自管公助项目）</t>
  </si>
  <si>
    <t>各村巷道入户路硬化等自建项目</t>
  </si>
  <si>
    <t>改善原有道路基础设施问题，方便群众出行</t>
  </si>
  <si>
    <t>改善道路基础设施问题，方便群众出行</t>
  </si>
  <si>
    <t>桥板乡良老村桥头屯饮水提升工程</t>
  </si>
  <si>
    <t>净水设备一套，过滤池一个，新增DN75PE供水管595
米，新增DN50PE供水管239
米，入户水管(dn32PE管216米)，25立方米蓄水池一座，新增DN32水表18个，新增DN75水表1个，增压泵2个（一备一用），混凝土拦水坝一个</t>
  </si>
  <si>
    <t>净水设备一套，过滤池一个，新增DN75PE供水管595米，新增DN50PE供水管239米，入户水管(dn32PE管216米)，25立方米蓄水池一座，新增DN32水表18个，新增DN75水表1个,增压泵2个（一备一用），混凝土拦水坝一个
数量指标：新建过滤池≥1个，新建增压泵≥2个，新建拦水坝≥1个
质量指标：项目（工程）验收合格率=100%；项目资金支出合规率=100%；
时效指标：完工及时率=100%；项目竣工验收时间≤2024年6月；
成本指标：项目建成总成本≤30.88298万元；供水设施补助标准≤39.23万元/公里
满意度指标：受益脱贫对象满意度≥95%</t>
  </si>
  <si>
    <t>桥板乡二村村一村屯盖板涵工程</t>
  </si>
  <si>
    <t>桥板乡古丹村大境屯至拉会屯过水路面盖板涵加高建设</t>
  </si>
  <si>
    <t>古丹村</t>
  </si>
  <si>
    <t>34.9449</t>
  </si>
  <si>
    <t>新建水泥硬化道路长32米，新建2-4.0*3.0m盖板涵一座，新建挡土墙长28米，高3.5米，
新建临时便道一处</t>
  </si>
  <si>
    <t>新建水泥硬化道路长32米，新建2-4.0*3.0m盖板涵一座，新建挡土墙长28米，高3.5米，
新建临时便道一处
数量指标：新建盖板涵≥1个，
质量指标：项目（工程）验收合格率=100%；项目资金支出合规率=100%；
时效指标：完工及时率=100%；项目竣工验收时间≤2024年6月；
成本指标：项目建成总成本≤34.9449万元；补助标准≤65万元/公里
满意度指标：受益脱贫对象满意度≥95%</t>
  </si>
  <si>
    <t>完善基础设施建设，促进产业发展或方便群众出行，巩固脱贫成效。</t>
  </si>
  <si>
    <t>桥板乡阳山村初二片饮水提升工程</t>
  </si>
  <si>
    <t>新建1座井房、混凝土支墩2个、DN80镀锌钢管235米、水泥电线杆2根、新打机井1处；</t>
  </si>
  <si>
    <t>新建1座井房，新建混凝土支墩2个，新建DN80mm镀锌钢管235米，水泥电线杆2根，新建取水井一处
数量指标：新建井房≥1座，新建井房≥1处，新建混凝土支墩≥2个
质量指标：项目（工程）验收合格率=100%；项目资金支出合规率=100%；
时效指标：完工及时率=100%；项目竣工验收时间≤2024年6月；
成本指标：项目建成总成本≤25.0698万元；供水设施补助标准≤39.23万元/公里
满意度指标：受益脱贫对象满意度≥95%</t>
  </si>
  <si>
    <t xml:space="preserve"> 巩固提升农户饮水质量，巩固脱贫成效。</t>
  </si>
  <si>
    <t>桥板乡桥板村老镇屯盖板涵建设</t>
  </si>
  <si>
    <t>桥板村</t>
  </si>
  <si>
    <t>新建水泥硬化道路长32米，新建2-4.0*2.5m盖板涵一座，新建挡土墙长14米，高3米，</t>
  </si>
  <si>
    <t>新建水泥硬化道路长32米，新建2-4.0*2.5m盖板涵一座，新建挡土墙长14米，高3米
数量指标：新建盖板涵≥1个，
质量指标：项目（工程）验收合格率=100%；项目资金支出合规率=100%；
时效指标：完工及时率=100%；项目竣工验收时间≤2024年6月；
成本指标：项目建成总成本≤19.5059万元；补助标准≤65万元/公里
满意度指标：受益脱贫对象满意度≥95%</t>
  </si>
  <si>
    <t>通过基础设施建设，方便群众出行，促进农产品销售。</t>
  </si>
  <si>
    <t>桥板乡古丹村立博屯过水路面盖板涵加高建设项目</t>
  </si>
  <si>
    <t>新建水泥硬化道路长33米，新建1-4.0*1.2m盖板涵一座，新建挡土墙及阶梯长15米</t>
  </si>
  <si>
    <t>新建水泥硬化道路长33米，新建1-4.0*1.2m盖板涵一座，新建挡土墙及阶梯长15米
数量指标：新建盖板涵≥1个，
质量指标：项目（工程）验收合格率=100%；项目资金支出合规率=100%；
时效指标：完工及时率=100%；项目竣工验收时间≤2024年6月；
成本指标：项目建成总成本≤15.4079万元；补助标准≤65万元/公里
满意度指标：受益脱贫对象满意度≥95%</t>
  </si>
  <si>
    <t>桥板乡温塘村下古时屯屯头盖板涵建设</t>
  </si>
  <si>
    <t>温塘村</t>
  </si>
  <si>
    <t>新建水泥硬化道路长18米，新建2-3.0*1.0m盖板涵一座</t>
  </si>
  <si>
    <t>新建水泥硬化道路长18米，新建2-3.0*1.0m盖板涵一座
数量指标：新建盖板涵≥1个，
质量指标：项目（工程）验收合格率=100%；项目资金支出合规率=100%；
时效指标：完工及时率=100%；项目竣工验收时间≤2024年6月；
成本指标：项目建成总成本≤17.3946万元；补助标准≤65万元/公里
满意度指标：受益脱贫对象满意度≥95%</t>
  </si>
  <si>
    <t>桥板乡良老村田洞屯饮水井加深工程</t>
  </si>
  <si>
    <t>新增dn50PE供水管220米，
更换入户水管(dn32PE管645米)，新增DN32水表43个，新增DN50水表1个，新建泵房一个,新建取水井一处，7.0米高水泥电线杆2根</t>
  </si>
  <si>
    <t>新增dn50PE供水管220米，
更换入户水管(dn32PE管645米)，新增DN32水表43个，新增DN50水表1个，新建泵房一个,新建取水井一处，7.0米高水泥电线杆2根
数量指标：新建泵房≥1个，新建水井≥1处，
质量指标：项目（工程）验收合格率=100%；项目资金支出合规率=100%；
时效指标：完工及时率=100%；项目竣工验收时间≤2024年6月；
成本指标：项目建成总成本≤19.5059万元；供水设施补助标准≤39.23万元/公里
满意度指标：受益脱贫对象满意度≥95%</t>
  </si>
  <si>
    <t>易地搬迁后扶</t>
  </si>
  <si>
    <t>易地扶贫搬迁贷款债券贴息补助</t>
  </si>
  <si>
    <t>易地扶贫搬迁贷款贴息</t>
  </si>
  <si>
    <t>长安镇</t>
  </si>
  <si>
    <t>2024.1.01</t>
  </si>
  <si>
    <t>2024.12.31</t>
  </si>
  <si>
    <t>易地扶贫搬迁贷款贴息583万元</t>
  </si>
  <si>
    <t>解决融安县4个易地扶贫搬迁安置点建设贷款贴息，受益易地扶贫搬迁3290户13458人。</t>
  </si>
  <si>
    <t>受益易地扶贫搬迁3290户13458人</t>
  </si>
  <si>
    <t>融安县财政局</t>
  </si>
  <si>
    <t>钟来欢</t>
  </si>
  <si>
    <t>融安县粤桂协作农产品加工集聚区续建项目（二期）（粤桂协作）</t>
  </si>
  <si>
    <t>大坡村</t>
  </si>
  <si>
    <t>2024.04.01</t>
  </si>
  <si>
    <t>完善农产品加工集聚区配套设施建设</t>
  </si>
  <si>
    <t>完善农产品加工集聚区配套设施，提升农产品加工集聚区服务水平。</t>
  </si>
  <si>
    <t>融安县工业集中区管理委员会服务中心</t>
  </si>
  <si>
    <t>余礼当</t>
  </si>
  <si>
    <t>粤桂项目</t>
  </si>
  <si>
    <t>中国融安金桔交易市场建设项目（粤桂协作）</t>
  </si>
  <si>
    <t>建设中国融安金桔交易市场（一期）</t>
  </si>
  <si>
    <t>提升融安金桔的品牌影响力和市场竞争力，有效地保障融安农产品产业健康和可持续发展，推动融安金桔产业的发展和升级，助力乡村振兴、富民增收。带动融安金桔种植规模达22.5万亩，保障25万吨金桔销售畅通，带动10万农民、近4万脱贫人口增收致富。</t>
  </si>
  <si>
    <t>就业务工、带动生产</t>
  </si>
  <si>
    <t>融安县供销合作社联合社</t>
  </si>
  <si>
    <t>陈晓冬</t>
  </si>
  <si>
    <t>融安县板榄镇板榄社区黄泥屯通组路道路提升工程及安防工程</t>
  </si>
  <si>
    <t>板榄社区</t>
  </si>
  <si>
    <t>三项工程：提升工程路面加宽1.187公里。安全防护工程0.972公里</t>
  </si>
  <si>
    <t>融安县交通运输局</t>
  </si>
  <si>
    <t>韦承哲</t>
  </si>
  <si>
    <t>融安县泗顶镇寿局村寿局至木告屯道路提升工程及安防工程</t>
  </si>
  <si>
    <t>泗顶镇</t>
  </si>
  <si>
    <t>寿局村</t>
  </si>
  <si>
    <t>三项工程：提升工程路面加宽2.19公里。安全防护工程2.204公里</t>
  </si>
  <si>
    <t>融安县大将镇大宅桥至小古丹通组路生命安全防护工程</t>
  </si>
  <si>
    <t>保安村</t>
  </si>
  <si>
    <t>三项工程：安全防护工程1.045公里</t>
  </si>
  <si>
    <t>桥板乡桥板村古雷屯通组路道路提升工程</t>
  </si>
  <si>
    <t>三项工程：提升工程路0.524公里，路面维修</t>
  </si>
  <si>
    <t>融安县桥板乡桥板村东安屯水毁道路修复工程</t>
  </si>
  <si>
    <t>东安屯</t>
  </si>
  <si>
    <t>2024.7.30</t>
  </si>
  <si>
    <t>修砌片石挡墙573.89立方米，恢复路面159.2平方米</t>
  </si>
  <si>
    <t>水毁道路修缮，挡土墙，路面修复，保障群众出行安全、生产安全。</t>
  </si>
  <si>
    <t>人才培养</t>
  </si>
  <si>
    <t>融安县教育专业技术人才培训项目（粤桂协作）</t>
  </si>
  <si>
    <t>开展融安县骨干教师培养支持项目，组织基层教师赴江苏、上海等发达城市，通过优秀中小学实地参观等形式，开展基层教师外出研学培训项目，含专业科目教学、班级管理、政策解读等培训课程，建立骨干教师社群小组，持续跟踪支持，帮助县域培养出一支视野开阔、教学理念先进的优秀教师骨干队伍。</t>
  </si>
  <si>
    <t>促进融安县县域教育管理人才队伍建设，推进社会教育公平及资源共享，教育综合改善发展，以教育为切入点助力乡村振兴，巩固拓展教育脱贫攻坚成果同乡村振兴衔接，有效从教育角度阻断贫困代际传递，对教育振兴、乡村振兴建设起到示范引领的作用。</t>
  </si>
  <si>
    <t>融安县教育局</t>
  </si>
  <si>
    <t>覃玉琴</t>
  </si>
  <si>
    <t>融安金桔高质量发展全产业链项目（先建后补）</t>
  </si>
  <si>
    <t>2024.03.28</t>
  </si>
  <si>
    <t>在金桔果园内建设水、电、路、水肥一体化、植保系统、“三避”设施等，在加工园区内建设厂房、购买加工设备等。</t>
  </si>
  <si>
    <t>促进融安金桔特色产业高质量发展，增加产业覆盖率，巩固脱贫成效，推进乡村振兴。</t>
  </si>
  <si>
    <t>通过销售产品、务工就业、技术培训指导、产业基础配套设施建设、土地流转等方式，促进农户人均年增收超过1万元。</t>
  </si>
  <si>
    <t>韦健谋</t>
  </si>
  <si>
    <t>0772-8113434</t>
  </si>
  <si>
    <t>2024年融安县产业奖补项目（到户类产业以奖代补）</t>
  </si>
  <si>
    <t>2024.01.01</t>
  </si>
  <si>
    <t>全县各乡镇脱贫人口参与种植类、养殖类、水产类等产业奖补及产业奖补清单中各种符合奖补的动、植物奖补。．每户每年产业项目奖补资金累计不超过 5000元。</t>
  </si>
  <si>
    <t>带动生产、就业务工</t>
  </si>
  <si>
    <t>韦利娅</t>
  </si>
  <si>
    <t>长安镇蔬菜种植基地项目（粤桂协作）</t>
  </si>
  <si>
    <t>2024.03.20</t>
  </si>
  <si>
    <t xml:space="preserve"> </t>
  </si>
  <si>
    <t>长安镇蔬菜分拣中心、冷库、种植基地等现代农业设施项目</t>
  </si>
  <si>
    <t>流转土地增加群众收入，收益分红增加村集体经济收入，带动务工增加群众收入，开展现代蔬菜种植技术培训提高群众种植技能；通过建设现代农业示范基地，带动更多群众种植现代蔬菜；为蔬菜保鲜、包装、运输提供便利；同时冷库还能为其他农副产品提供冷藏服务。</t>
  </si>
  <si>
    <t>长安镇人民政府</t>
  </si>
  <si>
    <t>李海学</t>
  </si>
  <si>
    <t>长安镇蔬菜育苗基地建设项目（粤桂协作）</t>
  </si>
  <si>
    <t>长安镇蔬菜育苗基地建设项目</t>
  </si>
  <si>
    <t>流转土地增加群众收入，收益分红增加村集体经济收入，带动务工增加群众收入，开展现代蔬菜种植技术培训提高群众种植技能，通过建设现代农业示范基地，带动更多群众种植现代蔬菜，为融安及周边县蔬菜种植户提供优质种苗。</t>
  </si>
  <si>
    <t>浮石镇蔬菜种植基地建设项目（粤桂协作）</t>
  </si>
  <si>
    <t>浮石镇蔬菜种植基地建设项目</t>
  </si>
  <si>
    <t>流转土地增加群众收入，收益分红增加村集体经济收入，带动务工增加群众收入，开展现代蔬菜种植技术培训提高群众种植技能，通过建设现代农业示范基地，带动更多群众种植现代蔬菜。</t>
  </si>
  <si>
    <t>广西融安县脆密金桔高质量发展示范园基础设施建设</t>
  </si>
  <si>
    <t>祥多村</t>
  </si>
  <si>
    <t>2024.2.16</t>
  </si>
  <si>
    <t>2024.12.30</t>
  </si>
  <si>
    <t>新建金桔园区道路15公里。</t>
  </si>
  <si>
    <t>新建道路硬化数量≥15公里；项目（工程）验收合格率≥100%；项目（工程）完成及时率≥100%；项目（工程）预算≤900万元；项目（工程）设计使用年限≥8年；受益人口满意度≥90%</t>
  </si>
  <si>
    <t>通过销售产品/带种带养/务工就业/财产性收益/技术培训指导/产业项目资产收益分配/提供社会化服务/产业基础配套设施建设/入股分红/品种改良/其他等方式，促进农户年增收超过xx万元。</t>
  </si>
  <si>
    <t>王伟刚</t>
  </si>
  <si>
    <t>融安县2024年螺蛳粉原材料基地建设项目</t>
  </si>
  <si>
    <t>（1）加工型豆角：相对集中连片100亩以上，保持常规种植有效株数85%以上，管理正常少杂草，无严重病虫害，植株生长正常。验收时成活率达90%。按900元/亩进行奖补。（在同一地块种植，一年内只补助一茬）
（2）麻竹笋：在林地上进行麻竹造林，相对集中连片100亩以上，亩植28-42株，管理正常少杂灌杂草，无严重病虫害，植株生长正常。验收时成活率达85%以上。按900元/亩进行奖补。
（3）木耳：种植后，开始收获产品。管理正常，无严重病害。验收时成活率达90%。对新型经营主体种植木耳10万棒以上的，按1.5元/棒进行奖补，单个对象奖补金额不超过100万元。
（4）脱贫村集体补助。以脱贫村集体经济形式（可多个村叠加），或以资产收益形式投入到螺蛳粉原材料加工（设施设备）、仓储（冷柜、冷库、仓储等设施）等方面。根据衔接资金有关管理规定，过渡期内脱贫村获得的所有衔接资金，原则上按深度脱贫村累计不高于500万元／村、其他脱贫村累计不高于200万元／村的标准对能带动脱贫户发展的村级集体经济发展产业项目给予支持。各村可在上述额度内，争取实施螺蛳粉原材料相关产业项目
（5）3.新型经营主体的设施设备建设补助。重点扶持菌棒生产厂房、基地生产设施大棚、螺蛳粉原材料加工包装车间及相关的设施、设备等内容，单个项目补助补贴比例原则上不超过该项目投资总额的50%。</t>
  </si>
  <si>
    <t>全县积极创建连片螺蛳粉原材料种植基地，打造一批豆角、木耳和竹笋（麻竹）原材料种植基地，扶持螺蛳粉原材料初加工，提升螺蛳粉原材料加工能力,促进螺蛳粉产业高质量发展。</t>
  </si>
  <si>
    <t>通过销售产品，务工就业，土地流转，技术培训指导，其他等方式，促进农户年增收。</t>
  </si>
  <si>
    <t>龙桂光</t>
  </si>
  <si>
    <t>浮石镇长龙村优质稻基地建设</t>
  </si>
  <si>
    <t>2024.2.17</t>
  </si>
  <si>
    <t>新建1000mm宽水渠，混凝土强度C15,全长3674米。</t>
  </si>
  <si>
    <t>新建水渠数量≥1条1822米；项目（工程）验收合格率≥100%；项目（工程）完成及时率≥100%；项目（工程）预算≤120.796284万元；项目（工程）设计使用年限≥8年；受益人口满意度≥90%</t>
  </si>
  <si>
    <t>品牌打造和展销平台</t>
  </si>
  <si>
    <t>举办2024年第十五届融安金桔文化旅游节</t>
  </si>
  <si>
    <t>2024.11.1</t>
  </si>
  <si>
    <t>2024.12.20</t>
  </si>
  <si>
    <t>金桔节文艺晚会，金桔擂台赛等一系列活动</t>
  </si>
  <si>
    <t>通过金桔节一系列活动，提高融安金桔知名度，提升融安金桔品牌价值，促进产品销售增收。</t>
  </si>
  <si>
    <t>通过提升融安金桔品牌价值，提升金桔价值，促民增收</t>
  </si>
  <si>
    <t>融安县“菜篮子”蔬菜基地建设</t>
  </si>
  <si>
    <t>1.新建蔬菜基地一次性补助（主要奖补内容为种子种苗、农业投入品等补助）对2023-2025年新流转土地且集中连片耕地面积达到100亩以上的常年蔬菜保供基地进行一次性奖补(山区基地连片面积可适当调减到50亩),每亩奖补900元(按耕地面积),单个对象奖补金额不超过200万元。要求保持常规种植有效株数85%以上，管理正常少杂草，无严重病虫害，植株生长正常，验收时成活率达90%以上。对2023-2025年新流转土地且集中连片耕地面积达到100亩以上的秋冬种等季节性蔬菜基地进行一次性奖补(山区基地连片面积可适当调减到50亩),每亩奖补200元(按耕地面积),单个对象奖补金额不超过40万元。要求保持常规种植有效株数85%以上，管理正常少杂草，无严重病虫害，植株生长正常，验收时成活率达90%以上。
2.常年蔬菜基地水电路网等基础设施完善提升补助对200亩以上常年蔬菜基地水电路网等基础设施进行完善提升(山区基地面积可适当调减到100亩),单个对象补助金额不超过200万元，且不超过项目核定总投资额的50%。
3.设施蔬菜(食用菌)基地生产设施设备建设补助鼓励经营主体发展设施蔬菜(食用菌)生产，重点支持新建钢架大棚、育苗棚、节水灌溉、食用菌菌包培育室和生产车间、自动化生产采收等生产设施设备建设，单个对象补助金额不超过200万元，且不超过项目核定总投资额的50%。
4.蔬菜(食用菌)加工、采后设施设备及产地市场建设补助支持蔬菜(食用菌)加工及冷库、清洗、分拣、包装等采后处理设施设备建设。单个对象补助金额不超过300万元，且不超过项目核定总投资额的50%。</t>
  </si>
  <si>
    <t>新建蔬菜供保基地≥4座；项目（工程）验收合格率≥100%；项目（工程）完成及时率≥100%；项目（工程）预算≤200万元；项目（工程）设计使用年限≥8年；受益人口满意度≥90%</t>
  </si>
  <si>
    <t>科技服务</t>
  </si>
  <si>
    <t>融安金桔产业研究科研基地建设项目第六期工程</t>
  </si>
  <si>
    <t>2024.03.29</t>
  </si>
  <si>
    <t>融安金桔产业研究科研基地配套设施建设</t>
  </si>
  <si>
    <t>促进融安金桔特色产业高质量发展，增加产业覆盖率，巩固脱贫成效</t>
  </si>
  <si>
    <t>潭头乡新林村马安屯龙杏地甘蔗产业基地配套设施建设</t>
  </si>
  <si>
    <t>潭头乡</t>
  </si>
  <si>
    <t>新林村</t>
  </si>
  <si>
    <t>马安屯龙杏地、马安屯马安头、林匡屯荒村路道路硬化，路基4.5米宽，路面3.5米宽，1822米长</t>
  </si>
  <si>
    <t>新建道路硬化数量≥1条1822米；项目（工程）验收合格率≥100%；项目（工程）完成及时率≥100%；项目（工程）预算≤120万元；项目（工程）设计使用年限≥8年；受益人口满意度≥90%</t>
  </si>
  <si>
    <t>方便群众出行和运输农产品，助力生活、生产发展，提高农民收入，提升群众幸福指数，增加人民获得感，群众满意度达到95%以上。受益面积达750亩。</t>
  </si>
  <si>
    <t xml:space="preserve">梁涛
</t>
  </si>
  <si>
    <t>大良镇西村甘蔗产业道路建设</t>
  </si>
  <si>
    <t>道路硬化1770米，路基4.5米，路面3.5米</t>
  </si>
  <si>
    <t>新建道路硬化数量≥1条1770米；项目（工程）验收合格率≥100%；项目（工程）完成及时率≥100%；项目（工程）预算≤110万元；项目（工程）设计使用年限≥8年；受益人口满意度≥90%</t>
  </si>
  <si>
    <t>方便群众出行，提高产品运输速度。助力生活、生产发展</t>
  </si>
  <si>
    <t xml:space="preserve">  </t>
  </si>
  <si>
    <t>潭头乡大岸村南岸屯优质稻基地配套基础设施建设</t>
  </si>
  <si>
    <t>大岸村</t>
  </si>
  <si>
    <t>60*60主渠长2298米，40*40支渠长1067米</t>
  </si>
  <si>
    <t>新建水渠数量≥2条3365米；项目（工程）验收合格率≥100%；项目（工程）完成及时率≥100%；项目（工程）预算≤105万元；项目（工程）设计使用年限≥8年；受益人口满意度≥90%</t>
  </si>
  <si>
    <t>改善大岸村南岸屯、北岸屯、新和屯农业灌溉用水，促进产业发展。</t>
  </si>
  <si>
    <t>潭头乡新林村石便屯里平甘蔗产业基地配套设施建设</t>
  </si>
  <si>
    <t>道路硬化，路基4.5米宽，路面3.5米宽，1435米长</t>
  </si>
  <si>
    <t>新建道路硬化数量≥1条1345米；项目（工程）验收合格率≥100%；项目（工程）完成及时率≥100%；项目（工程）预算≤89万元；项目（工程）设计使用年限≥8年；受益人口满意度≥90%</t>
  </si>
  <si>
    <t>方便群众出行和运输农产品，助力生活、生产发展，提高农民收入，提升群众幸福指数，增加人民获得感，群众满意度达到95%以上。受益面积达650亩。</t>
  </si>
  <si>
    <t>潭头乡新林村山杏屯甘蔗产业基地配套设施建设</t>
  </si>
  <si>
    <t>山杏屯屋背、石便屯山杏鸭场至石便里平、黄坡屯双高道路硬化，路基4.5米宽，路面3.5米宽，1370米长.</t>
  </si>
  <si>
    <t>新建道路硬化数量≥1条1370米；项目（工程）验收合格率≥100%；项目（工程）完成及时率≥100%；项目（工程）预算≤84.5万元；项目（工程）设计使用年限≥8年；受益人口满意度≥90%</t>
  </si>
  <si>
    <t>方便群众出行和运输农产品，助力生活、生产发展，提高农民收入，提升群众幸福指数，增加人民获得感，群众满意度达到95%以上。受益面积达520亩。</t>
  </si>
  <si>
    <t>潭头乡新林村蓬山屯山脚底甘蔗产业基地配套设施建设</t>
  </si>
  <si>
    <t>道路硬化，路基4.5米宽，路面3.5米宽，1400米长</t>
  </si>
  <si>
    <t>新建道路硬化数量≥1条1400米；项目（工程）验收合格率≥100%；项目（工程）完成及时率≥100%；项目（工程）预算≤84万元；项目（工程）设计使用年限≥8年；受益人口满意度≥90%</t>
  </si>
  <si>
    <t>潭头乡潭头村杨家屯优质稻产业基地基础设施建设</t>
  </si>
  <si>
    <t>潭头村</t>
  </si>
  <si>
    <t>新建三面光水渠长550米，尺寸为内空1.2米，高1.5米</t>
  </si>
  <si>
    <t>新建水渠数量≥1条550米；项目（工程）验收合格率≥100%；项目（工程）完成及时率≥100%；项目（工程）预算≤76万元；项目（工程）设计使用年限≥8年；受益人口满意度≥90%</t>
  </si>
  <si>
    <t>完善基础设施建设，促进产业发展，巩固脱贫成效</t>
  </si>
  <si>
    <t>潭头乡西岸村当口屯优质稻基地配套基础设施建设</t>
  </si>
  <si>
    <t>西岸村</t>
  </si>
  <si>
    <t>40*40水渠1086米；50*50水渠238米；60*60水渠756米</t>
  </si>
  <si>
    <t>新建水渠数量≥3条1824米；项目（工程）验收合格率≥100%；项目（工程）完成及时率≥100%；项目（工程）预算≤74万元；项目（工程）设计使用年限≥8年；受益人口满意度≥90%</t>
  </si>
  <si>
    <t>完善基础设施，促进产业发展，巩固脱贫成果</t>
  </si>
  <si>
    <t>融安县大良镇永安村官村屯桥头优质稻种植基地水渠建设</t>
  </si>
  <si>
    <t>永安村</t>
  </si>
  <si>
    <t>30*30水渠1201米；30*50水渠270米；40*40水渠1055米</t>
  </si>
  <si>
    <t>新建水渠数量≥3条2256米；项目（工程）验收合格率≥100%；项目（工程）完成及时率≥100%；项目（工程）预算≤83万元；项目（工程）设计使用年限≥8年；受益人口满意度≥90%</t>
  </si>
  <si>
    <t>潭头乡大岸村南岸屯优质稻基地灌溉设施建设</t>
  </si>
  <si>
    <t>安装2套水轮泵。</t>
  </si>
  <si>
    <t>新建水轮泵数量≥2座；项目（工程）验收合格率≥100%；项目（工程）完成及时率≥100%；项目（工程）预算≤67万元；项目（工程）设计使用年限≥8年；受益人口满意度≥90%</t>
  </si>
  <si>
    <t>融安县大良镇龙山村龙坪屯渡槽优质稻种植基地水渠建设项目</t>
  </si>
  <si>
    <t>村背至渡槽新建三面光灌溉水渠40*40CM，总长2392米</t>
  </si>
  <si>
    <t>新建水渠数量≥1条2392米；项目（工程）验收合格率≥100%；项目（工程）完成及时率≥100%；项目（工程）预算≤59万元；项目（工程）设计使用年限≥8年；受益人口满意度≥90%</t>
  </si>
  <si>
    <t>融安县大良镇古兰村优质稻基地灌溉蓄水项目</t>
  </si>
  <si>
    <t>拦水坎两座，新建三面光水渠长1027米，尺寸为0.4*0.4米</t>
  </si>
  <si>
    <t>新建水渠数量≥1条1027米；项目（工程）验收合格率≥100%；项目（工程）完成及时率≥100%；项目（工程）预算≤53万元；项目（工程）设计使用年限≥8年；受益人口满意度≥90%</t>
  </si>
  <si>
    <t>潭头乡红岭村车头屯优质稻产业基地配套基础设施建设</t>
  </si>
  <si>
    <t>红岭村</t>
  </si>
  <si>
    <t>大底漕段沟渠，排灌沟建设，建设长880米，高0.7米，底宽0.7米混凝土三面光。</t>
  </si>
  <si>
    <t>新建水渠数量≥1条880米；项目（工程）验收合格率≥100%；项目（工程）完成及时率≥100%；项目（工程）预算≤51万元；项目（工程）设计使用年限≥8年；受益人口满意度≥90%</t>
  </si>
  <si>
    <t>改善红岭村的生产生活条件，促进产业发展。</t>
  </si>
  <si>
    <t>粤桂协作融安金桔科研项目（科技特派员）</t>
  </si>
  <si>
    <t>与高校、科研院所等合作，采取引进来走出去的方式，通过邀请科技特派团到融安调研指导和派选农技人员、新型农业经营主体负责人及创业致富带头人。</t>
  </si>
  <si>
    <t>助力融安金桔高质量发展。</t>
  </si>
  <si>
    <t>黄华强</t>
  </si>
  <si>
    <t>融安县大良镇良北村优质稻基地建设</t>
  </si>
  <si>
    <t>30*30水渠353米；40*40水渠973米；80*80水渠175米；40*40渡槽30米</t>
  </si>
  <si>
    <t>新建水渠数量≥4条1821米；项目（工程）验收合格率≥100%；项目（工程）完成及时率≥100%；项目（工程）预算≤48万元；项目（工程）设计使用年限≥8年；受益人口满意度≥90%</t>
  </si>
  <si>
    <t>融安县大良镇永安村黄家坪屯优质稻基地建设</t>
  </si>
  <si>
    <t>40*40水渠618米 ；50*50水渠173米；60*60水渠320米</t>
  </si>
  <si>
    <t>新建水渠数量≥3条1111米；项目（工程）验收合格率≥100%；项目（工程）完成及时率≥100%；项目（工程）预算≤35万元；项目（工程）设计使用年限≥8年；受益人口满意度≥90%</t>
  </si>
  <si>
    <t>潭头乡潭头村潭头屯优质稻产业基地基础设施建设</t>
  </si>
  <si>
    <t>新建水轮泵1套，渡槽长66米，三面光水渠长448米，尺寸为0.4*0.4米</t>
  </si>
  <si>
    <t>新建水渠数量≥2条514米；新建水轮泵数量≥1座；项目（工程）验收合格率≥100%；项目（工程）完成及时率≥100%；项目（工程）预算≤34万元；项目（工程）设计使用年限≥8年；受益人口满意度≥90%</t>
  </si>
  <si>
    <t>潭头乡新林村边优质稻产业基地配套基础设施建设</t>
  </si>
  <si>
    <t>大浪屯至大坡屯30*30水渠952米，40*40水渠369米。</t>
  </si>
  <si>
    <t>新建水渠数量≥2条1321米；项目（工程）验收合格率≥100%；项目（工程）完成及时率≥100%；项目（工程）预算≤31万元；项目（工程）设计使用年限≥8年；受益人口满意度≥90%</t>
  </si>
  <si>
    <t>改善大浪屯的生产生活条件，促进产业发展。</t>
  </si>
  <si>
    <t>大良镇和南村优质稻基地配套设施建设</t>
  </si>
  <si>
    <t>1.0*1.0米水渠120米，0.3*0.5米水渠620米</t>
  </si>
  <si>
    <t>新建水渠数量≥2条740米；项目（工程）验收合格率≥100%；项目（工程）完成及时率≥100%；项目（工程）预算≤25万元；项目（工程）设计使用年限≥8年；受益人口满意度≥90%</t>
  </si>
  <si>
    <t>融安县大良镇和南村白艾屯优质稻基地建设</t>
  </si>
  <si>
    <t>灌渠175米,，2米宽。</t>
  </si>
  <si>
    <t>新建水渠数量≥1条175米；项目（工程）验收合格率≥100%；项目（工程）完成及时率≥100%；项目（工程）预算≤20万元；项目（工程）设计使用年限≥8年；受益人口满意度≥90%</t>
  </si>
  <si>
    <t>融安县大良镇新寨村拉浪优质稻种植基地水渠建设项目</t>
  </si>
  <si>
    <t>拉浪至张辉段0.4*0.4米水渠920米。</t>
  </si>
  <si>
    <t>新建水渠数量≥1条920米；项目（工程）验收合格率≥100%；项目（工程）完成及时率≥100%；项目（工程）预算≤19万元；项目（工程）设计使用年限≥8年；受益人口满意度≥90%</t>
  </si>
  <si>
    <t>就业项目</t>
  </si>
  <si>
    <t>公益性岗位</t>
  </si>
  <si>
    <t>2024年劳务协作及乡村公益岗（粤桂协作）</t>
  </si>
  <si>
    <t>2024.02.01</t>
  </si>
  <si>
    <t>点对点输送县外农村劳动力（含脱贫劳动力）开展劳务输送，增加就业，增加收入，巩固脱贫成果。职业技能培训提升农民工职业技能，促进就业、增加收入。召开招聘会，企业吸纳城乡劳动力就业增加就业，增加收入，巩固脱贫成果。派送零散工、易地搬迁群众务工就业增加就业，增加收入，巩固脱贫成果。保洁、协理员公益岗增加就业，增加收入，巩固脱贫成果。县内就业难低收入脱贫户（监测户）零散就业补助及相关企业吸纳就业奖补：
1.就业难低收入脱贫户（监测户）零散就业补助；
2.企业吸纳就业难低收入脱贫户（监测户）零散就业奖补增加低收入人群的收入，巩固脱贫成果。35家帮扶车间吸纳500名脱贫劳动力（含监测帮扶对象）就业，按照每人每年 2000 元的标准给予帮扶车间带动就业奖补带动脱贫劳动力（含监测帮扶对象）就业，促进增收</t>
  </si>
  <si>
    <t>通过开发公益岗，助力脱贫家庭人口实现就业，人均年增收。</t>
  </si>
  <si>
    <t>融安县人社局</t>
  </si>
  <si>
    <t>覃庭</t>
  </si>
  <si>
    <t>融安金桔品牌提升项目（三期）</t>
  </si>
  <si>
    <t>2024.1.1</t>
  </si>
  <si>
    <t>引进专业化服务机构，通过一对一申报指导、亮相大型活动、对融安金桔进行深度报道等方式，在目前已有的基础上使融安金桔品牌知名度更上一层楼。</t>
  </si>
  <si>
    <t xml:space="preserve">开展金桔品牌传播≥1次，融安金桔品牌价值≥50亿元，项目按时完工≥100%，项目总投入≤29万元，受益人口数≥2万人，金桔种植户满意度≥92%。 </t>
  </si>
  <si>
    <t>推动融安金桔品牌价值提升，提高融安金桔溢价能力，提高融安金桔价格，惠及金桔种植户。</t>
  </si>
  <si>
    <t>融安县市场监督管理局</t>
  </si>
  <si>
    <t>钟修杰</t>
  </si>
  <si>
    <t>全县所有融安金桔种植户</t>
  </si>
  <si>
    <t>全县所有融安金桔种植人数</t>
  </si>
  <si>
    <t>融安金桔国家地理标志产品保护示范区建设项目（一期）</t>
  </si>
  <si>
    <t>引进专业服务机构，通过创建示范区相关制度、提升示范区筹建能力、建设地理标志管理信息化平台等方式打造融安金桔国家地理标志产品保护示范区。</t>
  </si>
  <si>
    <t>搭建符合验收标准的全套地理标志产品保护制度1套，项目验收合格率≥100%，项目按时完工率≥100%，项目总投入≤20万元，金桔种植户收入增长率≥10%，形成地理标志助力乡村振兴、推动产业高质量发展的先进经验和成功案例1套，金桔种植户满意度≥92%。</t>
  </si>
  <si>
    <t>提升融安金桔品牌知名度，提高融安金桔知名度，推动融安金桔价格提升，惠及金桔种植户。</t>
  </si>
  <si>
    <t>融安香杉品牌创建工程项目</t>
  </si>
  <si>
    <t>通过引进专业标准化服务机构，搭建覆盖融安香杉生产、加工、包装储运、检验检测、产品流通、品牌营销等要素，覆盖产前、产中、产后全过程的标准体系，实现构建全产业链覆盖、协调统一、运行有效的融安香杉标准体系，发挥标准在产业协同、技术协作中的纽带和驱动作用，增强产业链稳定性，保证融安香杉质量安全和独特品质，提升融安香杉质量效益和竞争力。</t>
  </si>
  <si>
    <t>搭建融安香杉标准体系1次套，项目验收合格率≥100%，项目按时完工≥100%，项目总投入≤20万元，受益人口数≥1万人，金桔种植户满意度≥92%。</t>
  </si>
  <si>
    <t>推动融安香杉产业高标准化、高品质化、高品牌化发展，惠及香杉种植户及参与香杉生产加工的群众。</t>
  </si>
  <si>
    <t>全县所有融安香杉种植、加工企业</t>
  </si>
  <si>
    <t>融安金桔全产业链相关标准制（修）订建设项目</t>
  </si>
  <si>
    <t>引进专业标准化服务机构，制定团体标准4项。保障融安金桔有标可依，提升融安金桔质量效益和竞争力。</t>
  </si>
  <si>
    <t>制定团体标准4项，项目验收合格率≥100%，项目完工时间2024/9/30，项目总投入≤17万元，金桔种植户收入增长率≥10%，融安金桔标准化种植持续影响，金桔种植户满意度≥92%。</t>
  </si>
  <si>
    <t>推动融安金桔产业高标准化、高品质化、高品牌化发展，惠及金桔种植户。</t>
  </si>
  <si>
    <t>其他（便民综合服务设施、文化活动广场、体育设施、村级客运站、农村公益性殡葬设施建设等）</t>
  </si>
  <si>
    <t>融安县易地扶贫搬迁安置点基础配套设施提升项目（粤桂协作）</t>
  </si>
  <si>
    <t>完善易地搬迁安置区的配套基础设施</t>
  </si>
  <si>
    <t>通过完善易安点基础设施建设，提升易安点群众的获得感和满意度，巩固脱贫成果。</t>
  </si>
  <si>
    <t>融安县水库和易地搬迁服务中心</t>
  </si>
  <si>
    <t>覃气奎</t>
  </si>
  <si>
    <t>融安县易地扶贫搬迁安置点扶贫资产管护项目（二期）</t>
  </si>
  <si>
    <t>融康社区</t>
  </si>
  <si>
    <t>屋面防水工程维修13栋面积234000平方米。</t>
  </si>
  <si>
    <t>1、屋面防水工程维修13栋面积234000平方米。
2、提升优化群众的居住环境。</t>
  </si>
  <si>
    <t>就业务工、其他</t>
  </si>
  <si>
    <t>公共服务岗位</t>
  </si>
  <si>
    <t>2024年融安县易地搬迁后续扶持公共服务岗位项目</t>
  </si>
  <si>
    <t>融康
新民
长锌
东江
蒙洞
安置点</t>
  </si>
  <si>
    <t>各安置点物业管理、保洁、保安、楼栋长等人员稳岗就业补助岗位90多个。</t>
  </si>
  <si>
    <t>补助标准：1500元-1800元/人/月。解决县城易地搬迁户稳定就业问题。</t>
  </si>
  <si>
    <t>融安县潭头乡新桂村优质稻产业基地建设项目</t>
  </si>
  <si>
    <t>新桂村
潭头村
西岸村
东相村</t>
  </si>
  <si>
    <t>2024.4.30</t>
  </si>
  <si>
    <t>灌溉渠道建设17公里。</t>
  </si>
  <si>
    <t>项目清淤率≥100%；项目维修改造率≥100%；项目灌溉率≥90%；受益人口满意度≥90%</t>
  </si>
  <si>
    <t>融安县水利局</t>
  </si>
  <si>
    <t>谢悦</t>
  </si>
  <si>
    <t>0772-8119885</t>
  </si>
  <si>
    <t>融安县潭头乡新林村优质稻产业基地建设项目</t>
  </si>
  <si>
    <t>新林村
潭头村
西岸村</t>
  </si>
  <si>
    <t>灌溉渠道建设8.14公里。</t>
  </si>
  <si>
    <t>融安县大良镇和南村优质稻产业基地建设项目</t>
  </si>
  <si>
    <t>大良镇
潭头乡</t>
  </si>
  <si>
    <t>新和村
和南村
龙山村
新林村
潭头村</t>
  </si>
  <si>
    <t>灌溉渠道建设23.7公里。</t>
  </si>
  <si>
    <t>融安县大良镇新和村优质稻产业基地建设项目</t>
  </si>
  <si>
    <t>新和村
新林村</t>
  </si>
  <si>
    <t>灌溉渠道建设13.1公里。</t>
  </si>
  <si>
    <t>融安县长安镇优质稻产业渠道建设项目</t>
  </si>
  <si>
    <t>大巷村</t>
  </si>
  <si>
    <t>2024.3.30</t>
  </si>
  <si>
    <t>2024.4.10</t>
  </si>
  <si>
    <t>灌溉渠道建设1公里。</t>
  </si>
  <si>
    <t>融安县泗顶镇泗顶村水源扩充工程</t>
  </si>
  <si>
    <t>泗顶村
泗顶社区
儒南村</t>
  </si>
  <si>
    <t>2024.3.1</t>
  </si>
  <si>
    <t>更新改造抽水泵，净化器，蓄水池管网，水表等基础设施，铺设引水管网约3km</t>
  </si>
  <si>
    <t>管网安装≥3000m
项目（工程）验收合格率≥100%；
项目（工程）完成及时率≥100%；
项目（工程）预算≤50.7687万元；
项目（工程）设计使用年限≥15年；
受益人口满意度≥90%</t>
  </si>
  <si>
    <t>韦素云</t>
  </si>
  <si>
    <t>0772-8112003</t>
  </si>
  <si>
    <t>融安县板榄镇官昔村大益屯饮水工程</t>
  </si>
  <si>
    <t>新建拦水坝、沉淀池各1座，蓄水池2座，管网安装8800m</t>
  </si>
  <si>
    <t>管网安装≥8800m
项目（工程）验收合格率≥100%；
项目（工程）完成及时率≥100%；
项目（工程）预算≤50.7687万元；
项目（工程）设计使用年限≥15年；
受益人口满意度≥90%</t>
  </si>
  <si>
    <t>融安县长安镇小洲村小洲屯饮水维修工程</t>
  </si>
  <si>
    <t>小洲村</t>
  </si>
  <si>
    <t>重建拦水坝，管网安装4000m</t>
  </si>
  <si>
    <t>管网安装≥4000m
项目（工程）验收合格率≥100%；
项目（工程）完成及时率≥100%；
项目（工程）预算≤52.4577万元；
项目（工程）设计使用年限≥15年；
受益人口满意度≥90%</t>
  </si>
  <si>
    <t>融安县大坡乡六局村古龙屯雾水段饮水巩固提升工程</t>
  </si>
  <si>
    <t>新建拦水坝、沉淀池各两座，新建高位水池一座、管网铺设2500m</t>
  </si>
  <si>
    <t>管网安装≥2500m
项目（工程）验收合格率≥100%；
项目（工程）完成及时率≥100%；
项目（工程）预算≤144.8538万元；
项目（工程）设计使用年限≥15年；
受益人口满意度≥90%</t>
  </si>
  <si>
    <t>融安县浮石镇长龙村滩底屯水源补充工程</t>
  </si>
  <si>
    <t>新建拦水坝、沉淀池、蓄水池一座，铺设管道2000米，屯内管道安装4000m。</t>
  </si>
  <si>
    <t>管网安装≥6000m
项目（工程）验收合格率≥100%；
项目（工程）完成及时率≥100%；
项目（工程）预算≤45.7813万元；
项目（工程）设计使用年限≥15年；
受益人口满意度≥90%</t>
  </si>
  <si>
    <t>融安县大坡乡星上村拿弓屯水源补充工程</t>
  </si>
  <si>
    <t>拦水坝、沉淀池、水池、管网铺设2000米</t>
  </si>
  <si>
    <t>管网安装≥2000m
项目（工程）验收合格率≥100%；
项目（工程）完成及时率≥100%；
项目（工程）预算≤22.3587万元；
项目（工程）设计使用年限≥15年；
受益人口满意度≥90%</t>
  </si>
  <si>
    <t>融安县长安镇大坡村南份屯水管扩网工程</t>
  </si>
  <si>
    <t>水管扩网改造1000米</t>
  </si>
  <si>
    <t>管网安装≥1000m
项目（工程）验收合格率≥100%；
项目（工程）完成及时率≥100%；
项目（工程）预算≤22.3587万元；
项目（工程）设计使用年限≥15年；
受益人口满意度≥90%</t>
  </si>
  <si>
    <t>融安县长安镇保江村志远屯饮水安全工程</t>
  </si>
  <si>
    <t>保江村</t>
  </si>
  <si>
    <t>打深井一口，新建水池，泵房各1座，安装管路700m、抽水设备一台、低压线路450m。</t>
  </si>
  <si>
    <t>管网安装≥700m
项目（工程）验收合格率≥100%；
项目（工程）完成及时率≥100%；
项目（工程）预算≤22.3587万元；
项目（工程）设计使用年限≥15年；
受益人口满意度≥90%</t>
  </si>
  <si>
    <t>融安县长安镇保江村板坝屯饮水安全工程</t>
  </si>
  <si>
    <t>打深井一口，新建水池，泵房各1座，管网安装4100m</t>
  </si>
  <si>
    <t>管网安装≥4100m
项目（工程）验收合格率≥100%；
项目（工程）完成及时率≥100%；
项目（工程）预算≤20.413万元；
项目（工程）设计使用年限≥15年；
受益人口满意度≥90%</t>
  </si>
  <si>
    <t>融安县大良镇龙山村龙坪屯饮水巩固提升工程</t>
  </si>
  <si>
    <t>新建机井1座，抽水泵房1间、蓄水池1座，管网安装3900m</t>
  </si>
  <si>
    <t>管网安装≥3900m
项目（工程）验收合格率≥100%；
项目（工程）完成及时率≥100%；
项目（工程）预算≤20.413万元；
项目（工程）设计使用年限≥15年；
受益人口满意度≥90%</t>
  </si>
  <si>
    <t>融安县雅瑶乡苏田村平寨五屯饮水安全工程</t>
  </si>
  <si>
    <t>雅瑶乡</t>
  </si>
  <si>
    <t>苏田村</t>
  </si>
  <si>
    <t>新建拦水坝、沉淀池、蓄水池，管网安装等，40管2000米，32管4500米、20管1000米</t>
  </si>
  <si>
    <t>管网安装≥7000m
项目（工程）验收合格率≥100%；
项目（工程）完成及时率≥100%；
项目（工程）预算≤20.413万元；
项目（工程）设计使用年限≥15年；
受益人口满意度≥90%</t>
  </si>
  <si>
    <t>融安县大将镇东潭村大片屯饮水安全工程</t>
  </si>
  <si>
    <t>东潭村</t>
  </si>
  <si>
    <t>新建拦水坝、沉淀池、蓄水池一座、管网安装4300m</t>
  </si>
  <si>
    <t>管网安装≥4300m
项目（工程）验收合格率≥100%；
项目（工程）完成及时率≥100%；
项目（工程）预算≤20.413万元；
项目（工程）设计使用年限≥15年；
受益人口满意度≥90%</t>
  </si>
  <si>
    <t>融安县长安镇大坡村赖家屯水管扩网工程</t>
  </si>
  <si>
    <t>水管扩网改造500米</t>
  </si>
  <si>
    <t>管网安装≥500m
项目（工程）验收合格率≥100%；
项目（工程）完成及时率≥100%；
项目（工程）预算≤20.413万元；
项目（工程）设计使用年限≥15年；
受益人口满意度≥90%</t>
  </si>
  <si>
    <t>融安县长安镇银洞村兰家屯饮水维修工程</t>
  </si>
  <si>
    <t>银洞村</t>
  </si>
  <si>
    <t>新建蓄水池1座，维修供水管路5260m</t>
  </si>
  <si>
    <t>管网安装≥5260m
项目（工程）验收合格率≥100%；
项目（工程）完成及时率≥100%；
项目（工程）预算≤20.413万元；
项目（工程）设计使用年限≥15年；
受益人口满意度≥90%</t>
  </si>
  <si>
    <t>融安县东起乡长丰村古力屯饮水巩固提升工程</t>
  </si>
  <si>
    <t>新建拦水坝、沉淀池各两座，新建蓄水池一座，管网安装8800m</t>
  </si>
  <si>
    <t>管网安装≥8800m
项目（工程）验收合格率≥100%；
项目（工程）完成及时率≥100%；
项目（工程）预算≤20.413万元；
项目（工程）设计使用年限≥15年；
受益人口满意度≥90%</t>
  </si>
  <si>
    <t>融安县大将镇才妙村百合屯水源补充工程</t>
  </si>
  <si>
    <t>钻井1口，新建抽水泵房一座，管网安装1700m</t>
  </si>
  <si>
    <t>管网安装≥1700m
项目（工程）验收合格率≥100%；
项目（工程）完成及时率≥100%；
项目（工程）预算≤20.413万元；
项目（工程）设计使用年限≥15年；
受益人口满意度≥90%</t>
  </si>
  <si>
    <t>融安县桥板乡古板村古板屯饮水巩固提升工程</t>
  </si>
  <si>
    <t>古板村</t>
  </si>
  <si>
    <t>新建拦水坝、沉淀池、蓄水池，管网安装500米等</t>
  </si>
  <si>
    <t>管网安装≥500m
项目（工程）验收合格率≥100%；
项目（工程）完成及时率≥100%；
项目（工程）预算≤39.109万元；
项目（工程）设计使用年限≥15年；
受益人口满意度≥90%</t>
  </si>
  <si>
    <t>融安县大将镇瓜洞村六朗屯饮水巩固提升工程</t>
  </si>
  <si>
    <t>新建抽水泵一座、蓄水池一座，管网安装6300m</t>
  </si>
  <si>
    <t>管网安装≥6300m
项目（工程）验收合格率≥100%；
项目（工程）完成及时率≥100%；
项目（工程）预算≤50.5298万元；
项目（工程）设计使用年限≥15年；
受益人口满意度≥90%</t>
  </si>
  <si>
    <t>融安县长安镇安宁村中寨屯水源补充工程</t>
  </si>
  <si>
    <t>安宁村</t>
  </si>
  <si>
    <t>打深井一口，安装抽水管路700m、抽水设备一台、低压线路80m。</t>
  </si>
  <si>
    <t>管网安装≥700m
项目（工程）验收合格率≥100%；
项目（工程）完成及时率≥100%；
项目（工程）预算≤20.2699万元；
项目（工程）设计使用年限≥15年；
受益人口满意度≥90%</t>
  </si>
  <si>
    <t>融安县东起乡崖脚村竹山屯水源补充工程</t>
  </si>
  <si>
    <t>新建沉淀池、蓄水池一座，管网安装2250m</t>
  </si>
  <si>
    <t>管网安装≥2250m
项目（工程）验收合格率≥100%；
项目（工程）完成及时率≥100%；
项目（工程）预算≤20.4228万元；
项目（工程）设计使用年限≥15年；
受益人口满意度≥90%</t>
  </si>
  <si>
    <t>融安县桥板乡良老村龙久屯水源补充工程</t>
  </si>
  <si>
    <t>新建集水池一座、蓄水池一座，管网安装3200m</t>
  </si>
  <si>
    <t>管网安装≥3200m
项目（工程）验收合格率≥100%；
项目（工程）完成及时率≥100%；
项目（工程）预算≤21.4161万元；
项目（工程）设计使用年限≥15年；
受益人口满意度≥90%</t>
  </si>
  <si>
    <t>融安县潭头乡潭头村上边屯扩网工程</t>
  </si>
  <si>
    <t>水厂扩网3000米，配套龙头水表84个。</t>
  </si>
  <si>
    <t>管网安装≥5260m
项目（工程）验收合格率≥100%；
项目（工程）完成及时率≥100%；
项目（工程）预算≤120.796284万元；
项目（工程）设计使用年限≥15年；
受益人口满意度≥90%</t>
  </si>
  <si>
    <t>融安县大将镇雅仕村长耙口屯饮水工程</t>
  </si>
  <si>
    <t>新建拦水坝、过滤池各一座，管网安装3900m</t>
  </si>
  <si>
    <t>融安县浮石镇长龙村三千屯水源补充工程</t>
  </si>
  <si>
    <t>重新铺设32管3000米（新增水源）、新建蓄水池。</t>
  </si>
  <si>
    <t>管网安装≥3000m
项目（工程）验收合格率≥100%；
项目（工程）完成及时率≥100%；
项目（工程）预算≤39.109万元；
项目（工程）设计使用年限≥15年；
受益人口满意度≥90%</t>
  </si>
  <si>
    <t>融安县雅瑶乡福田村深弄屯饮水安全工程</t>
  </si>
  <si>
    <t>福田村</t>
  </si>
  <si>
    <t>新建拦水坝、沉淀池、蓄水池各一座，管网安装3900m</t>
  </si>
  <si>
    <t>管网安装≥3900m
项目（工程）验收合格率≥100%；
项目（工程）完成及时率≥100%；
项目（工程）预算≤39.109万元；
项目（工程）设计使用年限≥15年；
受益人口满意度≥90%</t>
  </si>
  <si>
    <t>融安县桥板乡古板村良午屯水源补充工程</t>
  </si>
  <si>
    <t>新建拦水坝、沉淀池一座，管网安装1800m</t>
  </si>
  <si>
    <t>管网安装≥1800m
项目（工程）验收合格率≥100%；
项目（工程）完成及时率≥100%；
项目（工程）预算≤28.7025万元；
项目（工程）设计使用年限≥15年；
受益人口满意度≥90%</t>
  </si>
  <si>
    <t>融安县桥板乡下良村板正屯水源补充工程</t>
  </si>
  <si>
    <t>下良村</t>
  </si>
  <si>
    <t>新建拦水坝、集水池各一座，更换抽水泵2台（1用1备），维修蓄水池，管网安装1400m</t>
  </si>
  <si>
    <t>管网安装≥1400m
项目（工程）验收合格率≥100%；
项目（工程）完成及时率≥100%；
项目（工程）预算≤27.372万元；
项目（工程）设计使用年限≥15年；
受益人口满意度≥90%</t>
  </si>
  <si>
    <t>融安县板榄镇里鸟村新合屯水源补充工程</t>
  </si>
  <si>
    <t>里鸟村</t>
  </si>
  <si>
    <t>新建沉淀池各一座，维修管网1300m</t>
  </si>
  <si>
    <t>管网安装≥1300m
项目（工程）验收合格率≥100%；
项目（工程）完成及时率≥100%；
项目（工程）预算≤11.698万元；
项目（工程）设计使用年限≥15年；
受益人口满意度≥90%</t>
  </si>
  <si>
    <t>融安县大良镇新寨村良宁屯饮水维修工程</t>
  </si>
  <si>
    <t>安装供水管网3500m</t>
  </si>
  <si>
    <t>管网安装≥3500m
项目（工程）验收合格率≥100%；
项目（工程）完成及时率≥100%；
项目（工程）预算≤19.8192万元；
项目（工程）设计使用年限≥15年；
受益人口满意度≥90%</t>
  </si>
  <si>
    <t>融安县泗顶镇泗顶村1队饮水巩固提升工程</t>
  </si>
  <si>
    <t>泗顶村</t>
  </si>
  <si>
    <r>
      <rPr>
        <sz val="9"/>
        <rFont val="黑体"/>
        <charset val="134"/>
      </rPr>
      <t>新建蓄水池一座30m</t>
    </r>
    <r>
      <rPr>
        <sz val="9"/>
        <rFont val="宋体"/>
        <charset val="134"/>
      </rPr>
      <t>³</t>
    </r>
    <r>
      <rPr>
        <sz val="9"/>
        <rFont val="黑体"/>
        <charset val="134"/>
      </rPr>
      <t>、泵房一座，管网安装800m</t>
    </r>
  </si>
  <si>
    <t>管网安装≥800m
项目（工程）验收合格率≥100%；
项目（工程）完成及时率≥100%；
项目（工程）预算≤15.5674万元；
项目（工程）设计使用年限≥15年；
受益人口满意度≥90%</t>
  </si>
  <si>
    <t>金融保险配套项目</t>
  </si>
  <si>
    <t>小额贷款贴息</t>
  </si>
  <si>
    <t>小额信贷贴息</t>
  </si>
  <si>
    <t>对全县脱贫人口小额信贷按规定贴息</t>
  </si>
  <si>
    <t xml:space="preserve">通过开展脱贫人口小额信贷工作，促进脱贫人口生产经营和产业发展,推动脱贫人口稳定增收和致富  </t>
  </si>
  <si>
    <t>带动就业务工和生产发展</t>
  </si>
  <si>
    <t>融安县乡村振兴局</t>
  </si>
  <si>
    <t>覃启辉</t>
  </si>
  <si>
    <t>0772-8318313</t>
  </si>
  <si>
    <t>浮石镇鹭鹚洲村柑桔产业基地道路建设工程</t>
  </si>
  <si>
    <t>鹭鹚
洲村</t>
  </si>
  <si>
    <t>硬化路面总长3211米，路面宽3.5米，路基宽度4.5米；设置挡土墙、排水沟、错车道；码头路面改造约395平方米，道路扩宽约213米等。</t>
  </si>
  <si>
    <t>新建水泥硬化道路长3.8公里。通过改善交通条件，方便972人生活出行并降低农产品运输成本。数量指标：新建水泥硬化道路（公里）≥3.8公里；
质量指标：项目（工程）验收合格率=100%；项目资金支出合规率=100%；时效指标：完工及时率=100%；项目竣工验收时间≤2024年11月30前；成本指标：项目建成总成本≤350万元；
满意度指标：受益群众满意度≥90%</t>
  </si>
  <si>
    <t>通过提升基础设施建设和产业基础配套设施建设等方式，服务群众生产生活，促进农户年增收超过1万元。</t>
  </si>
  <si>
    <t>潭头乡岭背村上大塘屯登楼糖料蔗产业基地建设</t>
  </si>
  <si>
    <t>岭背村</t>
  </si>
  <si>
    <t>硬化路面总长5160米，路面宽3.5米，路基宽度4.5米；设置错车道、圆管涵、盖板涵、挡土墙等。</t>
  </si>
  <si>
    <t>新建水泥硬化道路长3310米。通过改善交通条件，方便112人生活出行并降低农产品运输成本。数量指标：新建水泥硬化道路（公里）≥3.310公里；
质量指标：项目（工程）验收合格率=100%；项目资金支出合规率=100%；时效指标：完工及时率=100%；项目竣工验收时间≤2024年11月30前；成本指标：项目建成总成本≤270万元；
满意度指标：受益群众满意度≥90%</t>
  </si>
  <si>
    <t>大坡乡同仕村板茂香杉产业路建设工程</t>
  </si>
  <si>
    <t>建设产业路总长3.694公里，路面宽3.5米，路基宽度4.5米；设置错车道、挡土墙、涵洞等。</t>
  </si>
  <si>
    <t>新建水泥硬化道路长4.5公里。通过改善交通条件，方便953人生活出行并降低农产品运输成本。数量指标：新建水泥硬化道路（公里）≥4.5公里；
质量指标：项目（工程）验收合格率=100%；项目资金支出合规率=100%；时效指标：完工及时率=100%；项目竣工验收时间≤2024年11月30前；成本指标：项目建成总成本≤260万元；
满意度指标：受益群众满意度≥90%</t>
  </si>
  <si>
    <t>大坡乡六局村油茶标准化示范园基础配套建设（二期）</t>
  </si>
  <si>
    <t>建设产业路总长2.941公里，路面宽3.5米，路基宽度4.5米；设置错车道、挡土墙、涵洞等。</t>
  </si>
  <si>
    <t>建设产业路长约3.5公里。通过改善交通条件，方便193人生活出行并降低农产品运输成本。数量指标：新建水泥硬化道路（公里）≥3.5公里；
质量指标：项目（工程）验收合格率=100%；项目资金支出合规率=100%；时效指标：完工及时率=100%；项目竣工验收时间≤2024年11月30前；成本指标：项目建成总成本≤230万元；
满意度指标：受益群众满意度≥90%</t>
  </si>
  <si>
    <t>融安县板榄镇龙纳村村级林场油茶基地</t>
  </si>
  <si>
    <t>新建水泥硬化道路总长3000米，路面宽3.5米，路基宽度4.5米；设置错车道、涵管、土质边沟、线路标志牌、里程碑等。</t>
  </si>
  <si>
    <t>新建水泥硬化道路长2710米。通过改善交通条件，方便540人生活出行并降低农产品运输成本。数量指标：新建水泥硬化道路（公里）≥2.71公里；
质量指标：项目（工程）验收合格率=100%；项目资金支出合规率=100%；时效指标：完工及时率=100%；项目竣工验收时间≤2024年11月30前；成本指标：项目建成总成本≤210万元；
满意度指标：受益群众满意度≥90%</t>
  </si>
  <si>
    <t>通过销售产品、带动就业、产业基础配套设施建设</t>
  </si>
  <si>
    <t>浮石镇东江村马家屯香杉产业基地道路建设</t>
  </si>
  <si>
    <t>道路硬化路线长2370米，路面宽3.5米，路基宽度4.5米；设置错车道、涵管、挡土墙等。</t>
  </si>
  <si>
    <t>新建水泥硬化道路长3公里。通过改善交通条件，方便297人生活出行并降低农产品运输成本。数量指标：新建水泥硬化道路（公里）≥3公里；
质量指标：项目（工程）验收合格率=100%；项目资金支出合规率=100%；时效指标：完工及时率=100%；项目竣工验收时间≤2024年11月30前；成本指标：项目建成总成本≤210万元；
满意度指标：受益群众满意度≥90%</t>
  </si>
  <si>
    <t>完善基础设施建设，促进产业发展，增加产业覆盖率，保障群众增收，巩固脱贫成效。</t>
  </si>
  <si>
    <t>融安县板榄镇江北村江北屯南木界香杉产业基地道路建设项目</t>
  </si>
  <si>
    <t>江北村</t>
  </si>
  <si>
    <t>新建产业道路1662米，路面宽3.5米，路基宽度4.5米；设置错车道、挡土墙、涵管、土质边沟、盖板涵等。</t>
  </si>
  <si>
    <t>新建水泥硬化道路长3公里。通过改善交通条件，方便135人生活出行并降低农产品运输成本。数量指标：新建水泥硬化道路（公里）≥3公里；
质量指标：项目（工程）验收合格率=100%；项目资金支出合规率=100%；时效指标：完工及时率=100%；项目竣工验收时间≤2024年11月30前；成本指标：项目建成总成本≤200万元；
满意度指标：受益群众满意度≥90%</t>
  </si>
  <si>
    <t>潭头乡岭背村北山屯平地洞糖料蔗产业基地建设</t>
  </si>
  <si>
    <t>道路硬化路线总长3.19公里，路面宽3.5米，路基宽度4.5米；设置错车道、圆管涵、挡土墙等。</t>
  </si>
  <si>
    <t>新建水泥硬化道路长2440米。通过改善交通条件，方便152人生活出行并降低农产品运输成本。数量指标：新建水泥硬化道路（公里）≥2.44公里；
质量指标：项目（工程）验收合格率=100%；项目资金支出合规率=100%；时效指标：完工及时率=100%；项目竣工验收时间≤2024年11月30前；成本指标：项目建成总成本≤200万元；
满意度指标：受益群众满意度≥90%</t>
  </si>
  <si>
    <t>潭头乡何洞村芦洞屯粮洞优质稻产业基地巩固提升工程</t>
  </si>
  <si>
    <t>何洞村</t>
  </si>
  <si>
    <t>在原有渠道上进行渠道改造建设，建设水渠总长2022米，采用C15混凝土现浇</t>
  </si>
  <si>
    <t>建设三面光水渠长4000米。改善农村基础设条件，切实改变群众灌溉取水困难，方便223人生产灌溉用水。数量指标：建设三面光水渠（公里）≥4公里；
质量指标：项目（工程）验收合格率=100%；项目资金支出合规率=100%；时效指标：完工及时率=100%；项目竣工验收时间≤2024年11月30前；成本指标：项目建成总成本≤260万元；
满意度指标：受益群众满意度≥90%</t>
  </si>
  <si>
    <t>2024年消费帮扶（粤桂协作）</t>
  </si>
  <si>
    <t>推销融安金桔等农产品往广东等东部地区</t>
  </si>
  <si>
    <t>2024年完成消费帮扶金额不低于9000万元，通过开展消费帮扶活动，不断拓宽销售渠道，不断增加融安农民群众的收入。</t>
  </si>
  <si>
    <t>融安县乡村振兴基层干部人才培训项目（粤桂协作）</t>
  </si>
  <si>
    <t>培训县乡村乡村振兴干部，提升乡村振兴人才技能，全面推进乡村振兴。</t>
  </si>
  <si>
    <t>巩固三保障成果</t>
  </si>
  <si>
    <t>教育</t>
  </si>
  <si>
    <t>享受“雨露计划”职业教育补助</t>
  </si>
  <si>
    <t>2024年融安县雨露计划</t>
  </si>
  <si>
    <t>发放雨露计划、技能培训、农民实用技术培训补助。</t>
  </si>
  <si>
    <t>学历教育：本科学历一次性补助5000元/生；职业学历1500元/生·学期；扶贫巾帼励志班2000元/生·学期；短期技能培训：县乡村振兴局主办的，每人每学期补助3000元，按考取职业资格证的学员人数结算培训费用给培训机构；以奖代补的，一次性奖励800元/人；农村实用技术培训：参训农民补助50元/人；两后生生活费补助：2750元/生·学期，由技工院校按月通过校园卡发给学员。</t>
  </si>
  <si>
    <t>帮助学生完成学业教育，减轻家庭教育负担。实施雨露计划政策，促进脱贫家庭学生提升就业能力，实现稳定就业。</t>
  </si>
  <si>
    <t xml:space="preserve">   </t>
  </si>
  <si>
    <t>2024年融安县乡村建设公益岗</t>
  </si>
  <si>
    <t>安排全县脱贫劳动力（含监测户）在全县148个行政村（含社区）从事公益性岗位工作</t>
  </si>
  <si>
    <t>1430元/人/月。解决监测户就业，增加脱贫劳动力人均纯收入，实现增收和巩固脱贫。</t>
  </si>
  <si>
    <t>帮助脱贫家庭人口实现家门口就业。</t>
  </si>
  <si>
    <t>务工补助</t>
  </si>
  <si>
    <t>交通费补助</t>
  </si>
  <si>
    <t>2024年融安县域内稳岗就业劳务补助</t>
  </si>
  <si>
    <t>按照实际务工月数，对申请补助的第1个月和第2个月按  300元/人·月的标准予以补助，其余第3-6个月按200元/人·月的标准予以补助。</t>
  </si>
  <si>
    <t>通过县域内稳岗就业劳务补助，助力脱贫家庭人口实现就业，人均年增收1400元</t>
  </si>
  <si>
    <t>帮助脱贫家庭人口实现就业。</t>
  </si>
  <si>
    <t>2024年交通费补助</t>
  </si>
  <si>
    <t>按车票补助，但最高不能超过1000元，不能提供车票的按400元每人每年</t>
  </si>
  <si>
    <t>通过跨省务工增收，人均年增收4000元</t>
  </si>
  <si>
    <t>有劳动能力及有意愿的脱贫人口就跨省务工通过劳动获取报酬，激发内生动力，巩固脱贫成效。</t>
  </si>
  <si>
    <t>沙子乡沙子村沙子屯道路及排水沟建设项目</t>
  </si>
  <si>
    <t>沙子乡</t>
  </si>
  <si>
    <t>沙子村</t>
  </si>
  <si>
    <t>沙子村沙子屯建设道路总长1.25公里，建设路面总面积约11483平方米；新建排水沟三面光及盖板总长1.275公里，宽度为0.3米及0.5米；新建设置挡土墙、铸铁雨水口、临时DN110PE供水管、渠道盖板、修缮原有混凝土道路总面积：479.75平方米等。</t>
  </si>
  <si>
    <t>建设道路约1.3公里，建设排水沟三面光及盖板长1.5公里。通过改善交通条件，方便550人生活出行并降低农产品运输成本。数量指标：道路建设改造（公里）≥1.3公里；数量指标：建设排水沟三面光（公里）≥1.5公里；
质量指标：项目（工程）验收合格率=100%；项目资金支出合规率=100%；时效指标：完工及时率=100%；项目竣工验收时间≤2024年11月30前；成本指标：项目建成总成本≤350万元；
满意度指标：受益群众满意度≥90%</t>
  </si>
  <si>
    <t>完善基础设施建设，方便群众出行，巩固脱贫成效。</t>
  </si>
  <si>
    <t>融安县长安镇祥多村瓦瑶屯乡村振兴示范点建设项目（粤桂协作）</t>
  </si>
  <si>
    <t>完善示范点的基础设施，建设栈道541.1m、挡墙186.93m等。</t>
  </si>
  <si>
    <t>打造乡村振兴示范点，以点带面，带动全县乡村振兴建设，提高群众满意度。</t>
  </si>
  <si>
    <t>2024年项目管理费</t>
  </si>
  <si>
    <t>融安县长安镇大巷村中村屯优质稻产业道路建设</t>
  </si>
  <si>
    <t>新建水泥硬化道路总长4152米，路面宽3.5米，路基宽度4.5米；预埋涵管DN300，L=6m等。</t>
  </si>
  <si>
    <t>融安县大将镇保安村以工代赈项目</t>
  </si>
  <si>
    <t>2024.04.29</t>
  </si>
  <si>
    <t>修理河堤50米，屯道路硬化，路基长5.43公里。</t>
  </si>
  <si>
    <t>成本指标：工程补助标准365万元。产出指标：修理议事亭前河堤≥50米，道路硬化，路基长≥5.43公里。效益指标：增加当地群众收入≥84万元。群众满意度指标：受益脱贫人口满意度≥90%</t>
  </si>
  <si>
    <t>融安县发改局</t>
  </si>
  <si>
    <t>融安县项目促进中心</t>
  </si>
  <si>
    <t>李慧</t>
  </si>
  <si>
    <t>以工代赈</t>
  </si>
  <si>
    <t>融安县河勒村委至大洲浮桥排水管网建设工程</t>
  </si>
  <si>
    <t>河勒村</t>
  </si>
  <si>
    <t>2024.5.20</t>
  </si>
  <si>
    <t>2025.12.20</t>
  </si>
  <si>
    <t>新建排水管道长约2963米，检查井107座，一体化提升泵2座及管槽开挖及回填等。</t>
  </si>
  <si>
    <t>管网安装≥2963m
项目（工程）验收合格率≥100%；
项目（工程）完成及时率≥100%；
项目（工程）预算≤180万元；
项目（工程）设计使用年限≥15年；
受益人口满意度≥90%</t>
  </si>
  <si>
    <t>融安县住房和城乡建设局</t>
  </si>
  <si>
    <t>张杰</t>
  </si>
  <si>
    <t>0772-8137787</t>
  </si>
  <si>
    <t>村庄规划编制(含修编)</t>
  </si>
  <si>
    <t>融安县村庄规划编制项目</t>
  </si>
  <si>
    <t>长安镇、浮石镇、泗顶镇、板榄镇、大将镇、沙子乡、桥板乡，雅瑶乡，大坡乡，东起乡，大良镇，潭头乡</t>
  </si>
  <si>
    <t>大巷村、和寨村、红卫村、寻村村、银洞村、木寨村、木樟村、小洲村、河勒村、浮石村、木瓜村、桥头村、泉头村、谏村村、长龙村、上洞村、振彩村、三坡村、吉照村、寿局村、木吉村、官昔村、马步村、龙纳村、里鸟村、东岭村、门楼村、四平村、拉叭村、沙江村、拉谢村、保安村、才妙村、雅仕村、富乐村、合理村、黄金村、冠带村、车平村、福田村、下寨村、禄局村、星下村、治安村、红日村、安太村、沙子村、桐木村、古益村、下良村、良老村、古板村、龙城村、东相村、红岭村、新林村、大岸村</t>
  </si>
  <si>
    <t>根据上级文件要求及广西壮族自治区村庄规划编制技术导则（试行）编制村庄规划，并且建设规划数据库等。</t>
  </si>
  <si>
    <t>新建村庄规划数量≥50处；项目（工程）验收合格率≥95%；项目（工程）完成时间：2024年12月25日前完成；项目（工程）预算≤750万元；项目（工程）设计使用年限≥8年；受益人满意度≥95%。</t>
  </si>
  <si>
    <t>带动生产、其他。</t>
  </si>
  <si>
    <t>融安县自然资源和规划局</t>
  </si>
  <si>
    <t>刘维</t>
  </si>
  <si>
    <t>沙子乡麻山村麻山屯江底至长洞口油茶产业基地道路建设</t>
  </si>
  <si>
    <t>麻山村</t>
  </si>
  <si>
    <t>新建混凝土路长1880米，宽3.5米，路肩宽0.5-1米</t>
  </si>
  <si>
    <t>新建道路数量≥1条1880米；项目（工程）验收合格率≥100%；项目（工程）完成及时率≥100%；项目（工程）预算≤89.3385万元；项目（工程）设计使用年限≥8年；受益人口满意度≥90%</t>
  </si>
  <si>
    <t>沙子乡人民政府</t>
  </si>
  <si>
    <t>覃家超</t>
  </si>
  <si>
    <t>沙子乡红妙村竹胆、马头和社宜屯香杉产业基地道路建设</t>
  </si>
  <si>
    <t>红妙村</t>
  </si>
  <si>
    <t>从竹胆屯后至岭上水田总长1.06公里混凝土道路硬化建设，宽3.5米，路肩宽0.5-1米</t>
  </si>
  <si>
    <t>新建道路数量≥1条1.06公里；项目（工程）验收合格率≥100%；项目（工程）完成及时率≥100%；项目（工程）预算≤66.2456万元；项目（工程）设计使用年限≥8年；受益人口满意度≥90%</t>
  </si>
  <si>
    <t>沙子乡沙子村后山岩口优质稻产业基地渠道建设项目</t>
  </si>
  <si>
    <t>混凝土灌溉渠道961米，内空40*40。</t>
  </si>
  <si>
    <t>新建水渠数量≥1条961米；项目（工程）验收合格率≥100%；项目（工程）完成及时率≥100%；项目（工程）预算≤26.156万元；项目（工程）设计使用年限≥8年；受益人口满意度≥90%</t>
  </si>
  <si>
    <t>沙子乡沙子村优质稻产业基地灌溉渠道维修建设工程</t>
  </si>
  <si>
    <t>对渠道4处塌方处通过石块回填，填灌混凝土维修，渠道维修250米，宽1.5米，高1.2米。</t>
  </si>
  <si>
    <t>渠道维修≥1条250米；项目（工程）验收合格率≥100%；项目（工程）完成及时率≥100%；项目（工程）预算≤32万元；项目（工程）设计使用年限≥8年；受益人口满意度≥90%</t>
  </si>
  <si>
    <t>沙子乡麻山村麻山屯里四至江底甘蔗产业基地道路建设</t>
  </si>
  <si>
    <t>新建混凝土路长554米，宽3.5米、路肩宽0.5-1米</t>
  </si>
  <si>
    <t>新建道路数量≥1条554米；项目（工程）验收合格率≥100%；项目（工程）完成及时率≥100%；项目（工程）预算≤31.459万元；项目（工程）设计使用年限≥8年；受益人口满意度≥90%</t>
  </si>
  <si>
    <t>沙子乡红妙村中金屯长洞优质稻产业基地渠道建设工程</t>
  </si>
  <si>
    <t>灌溉渠道35*35内空约502米，渠道25*25内空约464米</t>
  </si>
  <si>
    <t>新建水渠数量≥1条966米；项目（工程）验收合格率≥100%；项目（工程）完成及时率≥100%；项目（工程）预算≤17.398万元；项目（工程）设计使用年限≥8年；受益人口满意度≥90%</t>
  </si>
  <si>
    <t>沙子乡三睦村下寨屯甘蔗产业基地灌溉渠道建设</t>
  </si>
  <si>
    <t>三睦村</t>
  </si>
  <si>
    <t>下寨混凝土渠道内空宽1米*高1米，长543米</t>
  </si>
  <si>
    <t>新建水渠数量≥1条543米；项目（工程）验收合格率≥100%；项目（工程）完成及时率≥100%；项目（工程）预算≤38.97万元；项目（工程）设计使用年限≥8年；受益人口满意度≥90%</t>
  </si>
  <si>
    <t>沙子乡三睦村石岩屯何田优质稻产业基地灌溉渠道建设项目（以工代赈）</t>
  </si>
  <si>
    <t>石岩屯何田三面光300米40*40*40</t>
  </si>
  <si>
    <t>新建水渠数量≥1条300米；项目（工程）验收合格率≥100%；项目（工程）完成及时率≥100%；项目（工程）预算≤9万元；项目（工程）设计使用年限≥8年；受益人口满意度≥90%</t>
  </si>
  <si>
    <t>沙子乡红妙村中金屯道路硬化工程</t>
  </si>
  <si>
    <t>中金屯道路硬化建设1.4公里及排水沟169米，2.5米跨度盖板涵一座。</t>
  </si>
  <si>
    <t>新建道路数量≥1条.4公里；项目（工程）验收合格率≥100%；项目（工程）完成及时率≥100%；项目（工程）预算≤82.2031万元；项目（工程）设计使用年限≥8年；受益人口满意度≥90%</t>
  </si>
  <si>
    <t>沙子乡沙子村下高寨屯至环城路过水路桥建设</t>
  </si>
  <si>
    <t>钢筋混凝土盖板涵2座，宽4.5米，跨度3.5米一座及跨度1.6米一座。</t>
  </si>
  <si>
    <t>新建盖板涵数量≥2条；项目（工程）验收合格率≥100%；项目（工程）完成及时率≥100%；项目（工程）预算≤20.301万元；项目（工程）设计使用年限≥8年；受益人口满意度≥90%</t>
  </si>
  <si>
    <t>沙子乡2024年巷道硬化补助项目（自建自管公助项目）</t>
  </si>
  <si>
    <t>修建古益村门路屯、南弄屯污水明沟共计4公里。</t>
  </si>
  <si>
    <t>融安县沙子乡桐木村下胆屯污水处理工程</t>
  </si>
  <si>
    <t>桐木村</t>
  </si>
  <si>
    <t>建设污水处理设施一处及配套管网</t>
  </si>
  <si>
    <t>完善基础设施建设，促进群众出行，美化村庄村容村貌，巩固脱贫成效。</t>
  </si>
  <si>
    <t>泗顶镇儒南村蔬菜大棚产业区配套设施建设工程</t>
  </si>
  <si>
    <t>儒南村</t>
  </si>
  <si>
    <t>蔬菜大棚园区道路硬化、包装车间、检测中心、缓冲车间10个、排水等附属设施</t>
  </si>
  <si>
    <t>新建配套设施建设工程数量≥1项；项目（工程）验收合格率≥100%；项目（工程）完成及时率≥100%；项目（工程）预算≤195.187万元；项目（工程）设计使用年限≥10年；受益人口满意度≥90%</t>
  </si>
  <si>
    <t>通过销售木耳、蔬菜等农产品、带种带养其他等方式，促进特色产业发展，增加产业覆盖率，巩固脱贫成效，促进农户年增收超过30万元。</t>
  </si>
  <si>
    <t>泗顶镇人民政府</t>
  </si>
  <si>
    <t>韦雄典</t>
  </si>
  <si>
    <t>泗顶镇泗顶村螺蛳粉原材料种植基地</t>
  </si>
  <si>
    <t>新建种植基地水渠1000米、抽水设备和泵房一座、三避大棚27.8亩</t>
  </si>
  <si>
    <t>新建水渠数量≥1000米；项目（工程）验收合格率≥100%；项目（工程）完成及时率≥100%；项目（工程）预算≤98.84万元；项目（工程）设计使用年限≥10年；受益人口满意度≥90%</t>
  </si>
  <si>
    <t>通过建设完善产业基地，螺蛳粉原材料种植，促进特色产业发展，增加产业覆盖率，促进提高农户年收入。</t>
  </si>
  <si>
    <t>泗顶镇儒南村拉井屯木耳大棚改造工程</t>
  </si>
  <si>
    <t>建设27木耳棚加固，增加防水膜，手动卷膜器、电暖机，卷杆棚内滴灌和补光系统</t>
  </si>
  <si>
    <t>新建木耳棚改造数量≥27个，增加防水膜，手动卷膜器、电暖机，卷杆棚内滴灌和补光系统；项目（工程）验收合格率≥100%；项目（工程）完成及时率≥100%；项目（工程）预算≤89.104万元；项目（工程）设计使用年限≥10年；受益人口满意度≥90%</t>
  </si>
  <si>
    <t>通过建设完善产业基地，推动特色木耳、蔬菜种植加工，促进特色产业发展，增加产业覆盖率，促进提高农户年收入。</t>
  </si>
  <si>
    <t>泗顶镇马田村都木灌溉水源维修项目</t>
  </si>
  <si>
    <t>马田村</t>
  </si>
  <si>
    <t>新建沉砂井及310米供水管、189米水渠修复</t>
  </si>
  <si>
    <t>新建管网数量≥21594米；项目（工程）验收合格率≥100%；项目（工程）完成及时率≥100%；项目（工程）预算≤7.968万元；项目（工程）设计使用年限≥10年；受益人口满意度≥90%</t>
  </si>
  <si>
    <t>保障农田灌溉，巩群众增收，巩固脱贫成效。</t>
  </si>
  <si>
    <t>泗顶镇儒南村饮用管网工程</t>
  </si>
  <si>
    <t>新建配水管网21594m及用水附属设施，挡土墙</t>
  </si>
  <si>
    <t>新建管网数量≥21594米；项目（工程）验收合格率≥100%；项目（工程）完成及时率≥100%；项目（工程）预算≤261.099万元；项目（工程）设计使用年限≥10年；受益人口满意度≥90%</t>
  </si>
  <si>
    <t>泗顶镇寿局村坡拉屯盖板涵建设</t>
  </si>
  <si>
    <t>新建18.8米长盖板涵，60米长挡土墙</t>
  </si>
  <si>
    <t>新建盖板涵数量≥18.8米；项目（工程）验收合格率≥100%；项目（工程）完成及时率≥100%；项目（工程）预算≤42.67万元；项目（工程）设计使用年限≥10年；受益人口满意度≥90%</t>
  </si>
  <si>
    <t>泗顶镇山贝村万安屯人畜饮水工程</t>
  </si>
  <si>
    <t>山贝村</t>
  </si>
  <si>
    <t>新建拦砂坝及拦水坝、过滤池、配水管网1128米</t>
  </si>
  <si>
    <t>新建管网数量≥1128米；项目（工程）验收合格率≥100%；项目（工程）完成及时率≥100%；项目（工程）预算≤24.426万元；项目（工程）设计使用年限≥10年；受益人口满意度≥90%</t>
  </si>
  <si>
    <t>泗顶镇泗顶矿水厂农村水源补充工程道路（以工代赈）</t>
  </si>
  <si>
    <t>300米硬化道路，路基宽4.5米，路面宽3.5米</t>
  </si>
  <si>
    <t>新建硬化路≥300米；项目（工程）验收合格率≥100%；项目（工程）完成及时率≥100%；项目（工程）预算≤4.4万元；项目（工程）设计使用年限≥10年；受益人口满意度≥90%</t>
  </si>
  <si>
    <t>泗顶镇山贝村中东屯过水路堤建设</t>
  </si>
  <si>
    <t>新建1座7.5米长过路堤、挡土墙21米</t>
  </si>
  <si>
    <t>新建过水路堤数量≥7.5米；项目（工程）验收合格率≥100%；项目（工程）完成及时率≥100%；项目（工程）预算≤7.455万元；项目（工程）设计使用年限≥10年；受益人口满意度≥90%</t>
  </si>
  <si>
    <t>泗顶镇2024年巷道硬化补助项目（自建自管公助项目）</t>
  </si>
  <si>
    <t>建设泗顶镇各屯内排污沟等公助自建提升工程</t>
  </si>
  <si>
    <t>完善基础设施建设，方便群众出行。</t>
  </si>
  <si>
    <t>（自建自管公助项目）含农村生活污水治理50万元</t>
  </si>
  <si>
    <t>融安县潭头乡新桂村高阳屯乡村振兴示范点建设项目（粤桂协作）</t>
  </si>
  <si>
    <t>新桂村</t>
  </si>
  <si>
    <t>道路建设、桥梁护栏维修等</t>
  </si>
  <si>
    <t>通过修建道路、桥梁护栏等，改善基础设施条件，打造乡村振兴示范点，提高群众满意度。</t>
  </si>
  <si>
    <t>潭头乡人民政府</t>
  </si>
  <si>
    <t>韦龙</t>
  </si>
  <si>
    <t>0772-8482048</t>
  </si>
  <si>
    <t>2024年融安县潭头乡优质稻产业示范基地配套基础设施提升工程</t>
  </si>
  <si>
    <t>2024.2.28</t>
  </si>
  <si>
    <t>2024.5.28</t>
  </si>
  <si>
    <t>1、种植大棚内容配备灌溉回水系统升级加PVC种植槽与排水沟、沉砂池、集水池、抽水泵组、接水管。2.育秧基地四面封边改造等。</t>
  </si>
  <si>
    <t>新建种植大棚内容配备灌溉回水系统升级加PVC种植槽与排水沟、沉砂池、集水池、抽水泵组、接水管。育秧基地四面封边改造等。通过完善产业基地基础设施建设，促进特色产业发展，提高农产品价值，通过土地流转租金、带动务工就业、收益分红、带动发展优质稻、果蔬、秋冬菜产业发展、技术支持等提高农民收入。
数量指标：新建种植大棚内容配备灌溉回水系统升级加PVC种植槽与排水沟、沉砂池、集水池、抽水泵组、接水管。育秧基地四面封边改造
质量指标：项目（工程）验收合格率=100%；
时效指标：项目完成时间≤2024年12月；
成本指标：补助标准≤70万元
满意度指标：受益对象满意度≥95%.</t>
  </si>
  <si>
    <t>完善提升产业基地基础设施建设，促进特色产业发展和农民增收，增加产业覆盖率，不断巩固脱贫成效与乡村振兴产业兴旺有效衔接。</t>
  </si>
  <si>
    <t>1880</t>
  </si>
  <si>
    <t>4380</t>
  </si>
  <si>
    <t>620</t>
  </si>
  <si>
    <t>1890</t>
  </si>
  <si>
    <t>融安县潭头乡潭头村西桂屯优质稻产业水毁修复项目</t>
  </si>
  <si>
    <t>育秧基地靠河边处对水毁地基进行新建挡土墙C20混凝土结构，长85米高7米。</t>
  </si>
  <si>
    <t>育秧基地靠河边处对水毁地基进行新建挡土墙C20混凝土结构，长85米高7米。完善基础设施建设，促进产业发展，提高农产品价值，提高农民收入。巩固脱贫成效与助力乡村振兴有效衔接，提高群众幸福感、获得感和安全感。
数量指标：育秧基地靠河边处对水毁地基进行新建挡土墙C20混凝土结构，长85米高7米
质量指标：项目（工程）验收合格率=100%；
时效指标：项目完成时间≤2024年12月；
成本指标：补助标准≤90万元
满意度指标：受益对象满意度≥95%.</t>
  </si>
  <si>
    <t>完善基础设施建
设，促进产业发展，方便群众出行，巩固脱贫成效、 促进特色产业发展，增加产业覆盖率，巩固脱贫成效。</t>
  </si>
  <si>
    <t>潭头乡西岸村西浔屯优质稻产业基地灌溉渠道维修改造提升工程</t>
  </si>
  <si>
    <t>水渠总长度465.1米，需要维修386.1米（需要拆除原有旧水沟）</t>
  </si>
  <si>
    <t>新建水渠总长度465.1米，需要维修386.1米，通过完善基础设施建设，解决125户464人农业灌溉、排洪问题，促进产业发展，巩固脱贫成效。
数量指标：新建水渠总长度465.1米，需要维修386.1米
质量指标：项目（工程）验收合格率=100%；
时效指标：项目完成时间≤2024年12月；
成本指标：补助标准≤21万元
满意度指标：受益对象满意度≥95%.</t>
  </si>
  <si>
    <t>潭头乡大岸村大塘屯江头优质稻产业综合基地配套设施建设外市电引入工程</t>
  </si>
  <si>
    <t>三相计量箱1个，0.4KV架空绝缘导线 BLVV-35mm2线路1800米，锥形水泥杆190*10m*L电杆6基；耐张横担、线夹、绝缘子串、蝴蝶瓷瓶等金具1批。</t>
  </si>
  <si>
    <t>新安装三相计量箱1个，0.4KV架空绝缘导线 BLVV-35mm2线路1800米，锥形水泥杆190*10m*L电杆6基；耐张横担、线夹、绝缘子串、蝴蝶瓷瓶等金具1批。通过完善基础设施建设，解决农业灌溉、促进产业发展，巩固脱贫成效。
数量指标：新安装三相计量箱1个，0.4KV架空绝缘导线 BLVV-35mm2线路1800米，锥形水泥杆190*10m*L电杆6基；耐张横担、线夹、绝缘子串、蝴蝶瓷瓶等金具1批。
质量指标：项目（工程）验收合格率=100%；
时效指标：项目完成时间≤2024年12月；
成本指标：补助标准≤7万元
满意度指标：受益对象满意度≥95%.</t>
  </si>
  <si>
    <t>潭头乡2024年巷道硬化补助项目（自建自管公助项目）</t>
  </si>
  <si>
    <t>2024.12.28</t>
  </si>
  <si>
    <t>巷道硬化长1800米，宽2米，厚18厘米</t>
  </si>
  <si>
    <t>新建农村基础设施，改善农村人居环境，提高生活品质，提升群众生活质量，提高群众幸福感、获得感和安全感，本项目实施不仅推进村庄优化整合，切实完善基础设施配套功能，构建优美舒适的农村生态人居环境，不断巩固脱贫成效与乡村振兴有效衔接。</t>
  </si>
  <si>
    <t>完善宜居环境建设，促进乡村振兴，巩固脱贫成效</t>
  </si>
  <si>
    <t>潭头乡红岭村饮水安全保障巩固提升项目</t>
  </si>
  <si>
    <t>红岭村红岭、大寨、小寨屯饮水管更新，建设主管dn63pE给水管长约2456米，支管dn25pE长约1000米
拆除混凝土路面长长2456米，宽0.5米。</t>
  </si>
  <si>
    <t>建设主管dn63pE给水管长约2456米，支管dn25pE长约1000米.通过完善农村供水保障设施建设，巩固提升农户饮水质量，改善农村生活条件，
数量指标：建设主管dn63pE给水管长约2456米，支管dn25pE长约1000米
质量指标：项目（工程）验收合格率=100%；
时效指标：项目完成时间≤2024年12月；
成本指标：补助标准≤25万元/公里；
满意度指标：受益对象满意度≥95%</t>
  </si>
  <si>
    <t>巩固提升农户饮水质量，巩固脱贫成效。</t>
  </si>
  <si>
    <t>潭头乡培村村大村屯污水整治工程</t>
  </si>
  <si>
    <t>培村村</t>
  </si>
  <si>
    <t>屯内排污水沟长度985.5米，水沟过底123米；路面硬化218平方。</t>
  </si>
  <si>
    <t>新建屯内排污水沟长度985.5米，水沟过底123米；路面硬化218平方。改善农村人居环境，提高生活品质，提升群众生活质量，提高群众幸福感、获得感和安全感.
数量指标：新建屯内排污水沟长度≥985.5米；水沟过底123米；路面硬化218平方。
质量指标：项目（工程）验收合格率=100%；
时效指标：项目完成时间≤2024年12月；
成本指标：道路补助标准≤0.032万元/平方米；
满意度指标：受益对象满意度≥95%</t>
  </si>
  <si>
    <t>完善宜居环境建设，巩固脱贫成效，促进乡村振兴。</t>
  </si>
  <si>
    <t>潭头乡龙城村东塘屯龙村屯饮水提升工程</t>
  </si>
  <si>
    <t>龙城村</t>
  </si>
  <si>
    <t>为龙城村东塘屯、龙村屯各安装净水设备一套，配水管网800米。</t>
  </si>
  <si>
    <t>新建净水设备一套，配水管网800米。.通过完善农村供水保障设施建设，巩固提升农户饮水质量，改善农村生活条件，
数量指标：净水设备一套，配水管网800米。
质量指标：项目（工程）验收合格率=100%；
时效指标：项目完成时间≤2024年12月；
成本指标：补助标准≤25万元/公里；
满意度指标：受益对象满意度≥95%</t>
  </si>
  <si>
    <t>潭头乡新桂村大境屯人居环境提升工程</t>
  </si>
  <si>
    <t>污水沟硬化长2000米，宽0.15米，高0.15米。</t>
  </si>
  <si>
    <t>潭头乡新桂村公共基础照明项目</t>
  </si>
  <si>
    <t>道路单侧安装太阳能路灯60盏。（两盏灯距离40米、灯高6.5米）道路长约3500米</t>
  </si>
  <si>
    <t>新安装道路单侧安装太阳能路灯60盏。（两盏灯距离40米、灯高6.5米）道路长约3500米，改善农村人居环境，提高生活品质，提升群众生活质量，提高群众幸福感、获得感和安全感。
数量指标：新安装道路单侧安装太阳能路灯60盏。（两盏灯距离40米、灯高6.5米）道路长约3500米
质量指标：项目（工程）验收合格率=100%；
时效指标：项目完成时间≤2024年12月；
成本指标：补助标准≤18万元
满意度指标：受益对象满意度≥95%</t>
  </si>
  <si>
    <t>潭头乡东相村泰山屯饮水补充项目建设(以工代赈）</t>
  </si>
  <si>
    <t>东相村</t>
  </si>
  <si>
    <t>新建水管dn63pE给水管长约796米，支管dn25pE长约900米过滤池一座，净水设备一套.</t>
  </si>
  <si>
    <t>新建水管dn63pE给水管长约796米，支管dn25pE长约900米过滤池一座，净水设备一套.通过完善农村供水保障设施建设，巩固提升农户饮水质量，改善农村生活条件，
数量指标：新建水管dn63pE给水管长约796米，支管dn25pE长约900米过滤池一座，净水设备一套.
质量指标：项目（工程）验收合格率=100%；
时效指标：项目完成时间≤2024年12月；
成本指标：补助标准≤25万元/公里；
满意度指标：受益对象满意度≥95%</t>
  </si>
  <si>
    <t>潭头乡潭头村公共基础照明项目</t>
  </si>
  <si>
    <t>道路单侧安装太阳能路灯40盏（两盏灯距离40米、灯高6.5米）道路长约1500米</t>
  </si>
  <si>
    <t>新安装道路单侧安装太阳能路灯40盏。（两盏灯距离40米、灯高6.5米）道路长约1500米，改善农村人居环境，提高生活品质，提升群众生活质量，提高群众幸福感、获得感和安全感。
数量指标：新安装道路单侧安装太阳能路灯40盏。（两盏灯距离40米、灯高6.5米）道路长约1500米
质量指标：项目（工程）验收合格率=100%；
时效指标：项目完成时间≤2024年12月；
成本指标：补助标准≤18万元
满意度指标：受益对象满意度≥95%</t>
  </si>
  <si>
    <t>潭头乡何洞村芦洞屯水源补充工程</t>
  </si>
  <si>
    <t>钻井1口，抽水泵房一座，建设主管dn63pE给水管长约2100米，支管dn25pE长约1000米，电线安装1520米，电杆12根。</t>
  </si>
  <si>
    <t>新建钻井1口，抽水泵房一座，建设主管dn63pE给水管长约2100米，支管dn25pE长约1000米，电线安装1520米，电杆12根。.通过完善农村供水保障设施建设，巩固提升农户饮水质量，改善农村生活条件，
数量指标：新建钻井1口，抽水泵房一座，建设主管dn63pE给水管长约2100米，支管dn25pE长约1000米，电线安装1520米，电杆12根。
质量指标：项目（工程）验收合格率=100%；
时效指标：项目完成时间≤2024年12月；
成本指标：补助标准≤25万元/公里；
满意度指标：受益对象满意度≥95%</t>
  </si>
  <si>
    <t>潭头乡潭头村农村生活污水治理项目</t>
  </si>
  <si>
    <t>2024.5.1</t>
  </si>
  <si>
    <t>2024.8.1</t>
  </si>
  <si>
    <t>B200排水沟470米，B300排水沟288米，B500排水沟54米；三处DN300过路涵管8米、3米、2.5米。</t>
  </si>
  <si>
    <t>潭头乡西岸村农村生活污水治理项目</t>
  </si>
  <si>
    <t>B200排水沟152米，B300排水沟204米，B400排水沟41米；两处DN300过路涵管6米、3.5米，一处地下埋管DN500涵管30米。</t>
  </si>
  <si>
    <t>潭头乡岭背村农村生活污水治理项目</t>
  </si>
  <si>
    <t>建排水沟，长约1750米</t>
  </si>
  <si>
    <t>潭头乡红岭村农村生活污水治理项目</t>
  </si>
  <si>
    <t>“微动力”污水处理全套</t>
  </si>
  <si>
    <t>融安县雅瑶乡苏田村平寨龙妙山油茶产业基地</t>
  </si>
  <si>
    <t>修建产业道路2.5公里，水肥一体化设施一套</t>
  </si>
  <si>
    <t>新修建产业道路2.5公里，水肥一体化设施一套；项目（工程）验收合格率≥100%；项目（工程）完成及时率≥100%；项目（工程）预算≤191.176001万元；项目（工程）设计使用年限≥10年；受益人口满意度≥90%</t>
  </si>
  <si>
    <t>产业基础配套设施建设/促进农户增收</t>
  </si>
  <si>
    <t>雅瑶乡人民政府</t>
  </si>
  <si>
    <t>夏小格</t>
  </si>
  <si>
    <t>融安县雅瑶乡黄金村马坛屯油茶基地建设</t>
  </si>
  <si>
    <t>黄金村</t>
  </si>
  <si>
    <t>路面硬化长0.8公里，路面宽3.5米，厚18厘米，压实砂石基层厚30厘米，两边培路肩宽各0.5米，合理设置涵洞，边沟，错车道等</t>
  </si>
  <si>
    <t>新建产业道路0.8公里，项目（工程）验收合格率≥100%；项目（工程）完成及时率≥100%；项目（工程）预算≤54.858万元；项目（工程）设计使用年限≥10年；受益人口满意度≥90%</t>
  </si>
  <si>
    <t>基础配套设施建设/方便群众出行</t>
  </si>
  <si>
    <t>融安县雅瑶乡福田村吊屯棚厂楠竹产业路硬化</t>
  </si>
  <si>
    <t>硬化路面1公里，路面宽3.5米，厚18厘米；两边培路肩宽各0.5米；合理设置涵洞、边沟、错车道等</t>
  </si>
  <si>
    <t>新建产业道路1公里；项目（工程）验收合格率≥100%；项目（工程）完成及时率≥100%；项目（工程）预算≤53.340524万元；项目（工程）设计使用年限≥10年；受益人口满意度≥90%</t>
  </si>
  <si>
    <t>融安县雅瑶乡冠带村金桔产后处理中心</t>
  </si>
  <si>
    <t>冠带村</t>
  </si>
  <si>
    <t>1.新建厂房1000平米
2.购置自动化选果洗果机器</t>
  </si>
  <si>
    <t>新建厂房1000平米；项目（工程）验收合格率≥100%；项目（工程）完成及时率≥100%；项目（工程）预算≤53.733045万元；项目（工程）设计使用年限≥10年；受益人口满意度≥90%</t>
  </si>
  <si>
    <t>带动产业发展，加长产业链条，增加群众就业机会，拓宽群众收入</t>
  </si>
  <si>
    <t>融安县雅瑶乡黄金村罗汉果深加工基地配套设施建设项目</t>
  </si>
  <si>
    <t>雅瑶乡黄金村罗汉果深加工基地配套设施建设</t>
  </si>
  <si>
    <t>雅瑶乡黄金村罗汉果深加工基地配套设施建设；项目（工程）验收合格率≥100%；项目（工程）完成及时率≥100%；项目（工程）预算≤35.70716万元；项目（工程）设计使用年限≥10年；受益人口满意度≥90%</t>
  </si>
  <si>
    <t>融安县雅瑶乡黄金村桥头屯金桔产业道路建设</t>
  </si>
  <si>
    <t>硬化路面长0.45公里、路面宽3.5米、厚18厘米；两边培路肩宽各0.5米；合理设置涵洞、边沟、错车道等</t>
  </si>
  <si>
    <t>新建产业道路0.45公里；项目（工程）验收合格率≥100%；项目（工程）完成及时率≥100%；项目（工程）预算≤22.601203万元；项目（工程）设计使用年限≥10年；受益人口满意度≥90%</t>
  </si>
  <si>
    <t>融安县雅瑶乡冠带村木头弄金桔产业路硬化工程（以工代赈）</t>
  </si>
  <si>
    <t>新建硬化路面长750米、路面宽3米、厚30厘米</t>
  </si>
  <si>
    <t>新建产业道路0.7公里；项目（工程）验收合格率≥100%；项目（工程）完成及时率≥100%；项目（工程）预算≤22.601203万元；项目（工程）设计使用年限≥10年；受益人口满意度≥90%</t>
  </si>
  <si>
    <t>融安县罗汉果育苗基地建设</t>
  </si>
  <si>
    <t>新建育苗大棚1200平方米以及水肥一体化灌溉系统</t>
  </si>
  <si>
    <t>新建建育苗大棚1个，水肥一体化灌溉系统一套；项目（工程）验收合格率≥100%；项目（工程）完成及时率≥100%；项目（工程）预算≤22.787515万元；项目（工程）设计使用年限≥10年；受益人口满意度≥90%</t>
  </si>
  <si>
    <t>促进融罗汉果特色产业高质量发展，增加产业覆盖率，巩固脱贫成效</t>
  </si>
  <si>
    <t>雅瑶乡2024年巷道硬化补助项目（自建自管公助项目）</t>
  </si>
  <si>
    <t>硬化村屯入户道路6公里</t>
  </si>
  <si>
    <t>硬化通屯入户道路，方便群众出行</t>
  </si>
  <si>
    <t>（自建自管公助项目）含农村生活污水治理1万元</t>
  </si>
  <si>
    <t>融安县雅瑶乡雅瑶村大塘屯饮水工程</t>
  </si>
  <si>
    <t>雅瑶村</t>
  </si>
  <si>
    <t>新建拦水坝、沉淀池、蓄水池，管网安装等，需50饮水管2000米，32饮水管2000米</t>
  </si>
  <si>
    <t>新建水管数量≥4000米；项目（工程）验收合格率≥100%；项目（工程）完成及时率≥100%；项目（工程）预算≤37.183603万元；项目（工程）设计使用年限≥10年；受益人口满意度≥90%</t>
  </si>
  <si>
    <t>基础配套设施建设/保障农户饮水</t>
  </si>
  <si>
    <t>融安县雅瑶乡苏田村苏田三屯饮水工程</t>
  </si>
  <si>
    <t>新建拦水坝、沉淀池、蓄水池，管网安装等，需50饮水管1500米，32饮水管2000米</t>
  </si>
  <si>
    <t>新建水渠数量≥1条3500米；项目（工程）验收合格率≥100%；项目（工程）完成及时率≥100%；项目（工程）预算≤37.183603万元；项目（工程）设计使用年限≥10年；受益人口满意度≥90%</t>
  </si>
  <si>
    <t>融安县雅瑶乡车平村下石屯蚂蚁凹盖板涵工程</t>
  </si>
  <si>
    <t>车平村</t>
  </si>
  <si>
    <t>新建过水盖板涵12.6米、护坡挡土墙420立方米</t>
  </si>
  <si>
    <t>新建盖板涵1座；项目（工程）验收合格率≥100%；项目（工程）完成及时率≥100%；项目（工程）预算≤18.253408万元；项目（工程）设计使用年限≥10年；受益人口满意度≥90%</t>
  </si>
  <si>
    <t>雅瑶乡福田村对江至山环道路扩建工程</t>
  </si>
  <si>
    <t>对江至山环道路三段弯度较大，路较窄地段进行扩建</t>
  </si>
  <si>
    <t>扩建道路，方便群众出行</t>
  </si>
  <si>
    <t>产业基础配套设施建设</t>
  </si>
  <si>
    <t>融安县雅瑶乡章口村林家大瓦房门口至九块田香杉产业路</t>
  </si>
  <si>
    <t>章口村</t>
  </si>
  <si>
    <t>硬化路面1公里，路面宽3.5米，厚18厘米</t>
  </si>
  <si>
    <t>建设产业硬化路一条，方便群众农产品运输</t>
  </si>
  <si>
    <t>农产品仓储保鲜冷链基础设施建设</t>
  </si>
  <si>
    <t>融安金桔产后处理中心（云仓）升级项目（村集体经济）</t>
  </si>
  <si>
    <t>与广西融安蚂蚁农业发展有限公司合作升级村集体经济融安金桔云仓面积，升级融安金桔自动化光电分拣设备。1.建设不低于8000平米融安金桔产后处理生产车间。2.建设一套融安金桔智能化光电分拣设备含糖测克重分选机。3.建设一套高速包装成型机以及配套设施。4.建设高速智能化机械自动码垛设备。5.建设融安金桔自动化10米流水线6条。6.建设融安金桔鲜果可清洗烘干（开袋即食）设备一套。7.建设自动衔接单果覆膜机两套。</t>
  </si>
  <si>
    <t>收益分配：合作期共计20年，合作期内分三个阶段，第一个阶段，合作5年，村级集体经济组织每年按投资额的5%获取固定收益，即每年收益31.5万元，5年预计总收益157.5万元；第二个阶段，合作5年，村级集体经济组织每年按投资额的5.5%获取固定收益，即每年收益34.65万元，5年总收益173.25万元；第三个阶段，合作10年，村级集体经济组织每年按投资额的6%获取固定收益，即每年收益37.8元，10年总收益378万元；20年合作期满后，双方合同约定，广西融安蚂蚁农业发展有限公司按照村集体投资额的40%回够厂房资产，即252万元，20年预计总收益708.75万+252万元=960.75万元。</t>
  </si>
  <si>
    <t>就业务工、带动生产、帮助产销对接、资产入股、收益分红</t>
  </si>
  <si>
    <t>融安县农副产品加工基地建设项目</t>
  </si>
  <si>
    <t>2024.01.30</t>
  </si>
  <si>
    <t>厂房改建500平米，设备采购8套。</t>
  </si>
  <si>
    <t>厂房改建500平米，设备采购8套。通过建设农副产品加工基地，农副产品深加工，实现年产值2亿，带动群众务工就业，土地流转，促进特色产业发展，增加增加村集体经济收入，巩固脱贫成效。
数量指标：厂房改建≥500平方米；
质量指标：项目（工程）验收合格率=100%；
时效指标：项目完成时间≤2024年12月；
成本指标：水渠补助标准≤0.625万元/平方米；
满意度指标：受益对象满意度≥95%</t>
  </si>
  <si>
    <t>就业务工，带动产业发展，促进村集体经济收入。</t>
  </si>
  <si>
    <t>长安镇大巷村畜蛋种苗繁育基地建设</t>
  </si>
  <si>
    <t>种苗厂房建设2000平方米</t>
  </si>
  <si>
    <t>种苗厂房建设2000平方米。通过建设畜蛋种苗繁育基地，实现年产值600万，带动群众务工就业，土地流转，促进特色产业发展，增加村集体经济收入，巩固脱贫成效。
数量指标：新建种苗厂房≥2000平方米；
质量指标：项目（工程）验收合格率=100%；
时效指标：项目完成时间≤2024年12月；
成本指标：水渠补助标准≤0.15万元/平方米；
满意度指标：受益对象满意度≥95%</t>
  </si>
  <si>
    <t>长安镇隘面村农副产品加工基地</t>
  </si>
  <si>
    <t>隘面村</t>
  </si>
  <si>
    <t>钢结构洗果棚一座，面积145平方米；烤果房两座。</t>
  </si>
  <si>
    <t>钢结构洗果棚一座，面积145平方米；烤果房两座。通过完善基础设施建设，解决365户1349人农村污水排放问题，方便群众出行并降低农产品运输成本。
数量指标：钢结构洗果棚≥1座；烤果房≥2座；
质量指标：项目（工程）验收合格率=100%；
时效指标：项目完成时间≤2024年6月；
成本指标：水渠补助标准≤0.196万元/平方米；
满意度指标：受益对象满意度≥95%</t>
  </si>
  <si>
    <t>就业务工，带动产业发展，促进村集体经济收入。发展</t>
  </si>
  <si>
    <t>长安镇江口村石其屯水渠塌方治理项目（二）</t>
  </si>
  <si>
    <t>江口村</t>
  </si>
  <si>
    <t>2024.01.03</t>
  </si>
  <si>
    <t>2024.12.04</t>
  </si>
  <si>
    <t>清理塌方，建设挡土墙，修复水渠350米</t>
  </si>
  <si>
    <t>融安县长安镇和寨村农田渠道水毁修复工程</t>
  </si>
  <si>
    <t>和寨村</t>
  </si>
  <si>
    <t>2024.01.30.</t>
  </si>
  <si>
    <t>修复灌溉排涝渠道长310米；箱涵长75米，修建护岸长0.235千米。</t>
  </si>
  <si>
    <t>修复灌溉排涝渠道长310米，箱涵长75米，修建护岸长0.235千米。通过完善基础设施建设，解决168户684人农业灌溉、排洪问题，促进产业发展，巩固脱贫成效。
数量指标：修复灌溉排涝渠道≥310米；修建箱涵≥75米；修建护岸≥0.235千米；
质量指标：项目（工程）验收合格率=100%；
时效指标：项目完成时间≤2024年8月；
成本指标：渠道补助标准≤620万元/公里；
满意度指标：受益对象满意度≥95%</t>
  </si>
  <si>
    <t>竹子村农村生活污水治理项目</t>
  </si>
  <si>
    <t>竹子村</t>
  </si>
  <si>
    <t>在竹子屯建设污水治理设施1套，配套建设污水收集管网或排水沟</t>
  </si>
  <si>
    <t>污水处理：≥一套 项目（工程）验收合格率≥100%；项目（工程）完成及时率≥100%；项目（工程）预算≤150万元；项目（工程）设计使用年限≥10年；受益人口满意度≥90%</t>
  </si>
  <si>
    <t>长安镇隘面村至上米洞通屯道路水毁维修项目（二）（以工代赈）</t>
  </si>
  <si>
    <t>维修重建道路宽3.5米，长1350米，开挖山体石方（排险）2146立方米，波形护栏100米。</t>
  </si>
  <si>
    <t>维修重建道路长1350米，开挖山体石方2146立方米，波形护栏100米。通过改善交通条件，完善道路建设，解决562户2343人交通通行难问题，方便群众出行并降低农产品运输成本。
数量指标：重建道路≥1350米；开挖山体石方≥2146立方米；新建波形护栏≥100米；
质量指标：项目（工程）验收合格率=100%；
时效指标：项目完成时间≤2024年8月；
成本指标：道路补助标准≤885万元/公里；
满意度指标：受益对象满意度≥95%</t>
  </si>
  <si>
    <t>就业务工，带动生产。</t>
  </si>
  <si>
    <t>长安镇2024年巷道硬化补助项目（自建自管公助项目）</t>
  </si>
  <si>
    <t>新建入户道路7980米，宽2.5-3.5米，总硬化面积24203平方米。水沟建设（内空6cm）410米、水沟建设（内空50cm）580米，函管8米。</t>
  </si>
  <si>
    <t>就业务工，巩固脱贫成效</t>
  </si>
  <si>
    <t>长安镇瑶送村小村屯阮家湾过水路面项目</t>
  </si>
  <si>
    <t>瑶送村</t>
  </si>
  <si>
    <t>新建盖板涵一座，长21米，宽6米；硬化路52.18米，防洪堤58米。</t>
  </si>
  <si>
    <t>新建盖板涵一座，硬化路52.18米，防洪堤58米。通过完善基础设施建设，解决76户275人交通通行难问题，方便群众出行并降低农产品运输成本。
数量指标：新建盖板涵≥1座；硬化道路≥52.18米；硬化防洪堤≥58米；
质量指标：项目（工程）验收合格率=100%；
时效指标：项目完成时间≤2024年6月；
成本指标：补助标准≤603万元/公里；
满意度指标：受益对象满意度≥95%</t>
  </si>
  <si>
    <t>融安县长安镇大乐村柏崖屯内道路硬化工程</t>
  </si>
  <si>
    <t>大乐村</t>
  </si>
  <si>
    <t>新建5米宽混凝土道路114米，3.5米宽混凝土道路352米；挡土墙长5米，高1.6米，宽0.6米。</t>
  </si>
  <si>
    <t>新建道路长0.466公里，通过改善交通条件，完善道路建设，解决70户256人交通通行难问题，方便群众出行并降低农产品运输成本。
数量指标：新建道路长≥0.466公里；
质量指标：项目（工程）验收合格率=100%；
时效指标：项目完成时间≤2024年6月；
成本指标：道路补助标准≤65万元/公里
满意度指标：受益对象满意度≥95%</t>
  </si>
  <si>
    <t>长安镇大坡村何家屯安全饮水工程</t>
  </si>
  <si>
    <t>2024.1.30</t>
  </si>
  <si>
    <t>新建拦砂坝、拦水坝各一座，过滤池一座，50m3混凝土蓄水池一座，输、配水管网800米。</t>
  </si>
  <si>
    <t>新建拦砂坝、拦水坝各一座，过滤池一座，50m3混凝土蓄水池一座，输、配水管网800米。通过完善农村供水保障设施建设，巩固提升农户饮水质量，改善农村生活条件，解决104户373人饮水安全问题。
数量指标：新建拦砂坝≥1座；新建拦水坝≥1座；新建过滤池≥1座；新建蓄水池≥1座；输、配水管网≥800米；
质量指标：项目（工程）验收合格率=100%；
时效指标：项目完成时间≤2024年6月；
成本指标：补助标准≤25万元/公里；
满意度指标：受益对象满意度≥95%</t>
  </si>
  <si>
    <t>巩固提升农户饮水质量，巩固脱贫成效</t>
  </si>
  <si>
    <t>长安镇小洲村农村污水治理项目</t>
  </si>
  <si>
    <t>新建水渠长447米（尺寸40x40cm、80x80cm、60x100cm)及混凝土盖板。</t>
  </si>
  <si>
    <t>新建水渠长0.447公里，通过完善基础设施建设，解决365户1349人农村污水排放问题，改善群众生产生活条件，巩固脱贫成效。
数量指标：新建水渠≥0.447公里；
质量指标：项目（工程）验收合格率=100%；
时效指标：项目完成时间≤2024年6月；
成本指标：水渠补助标准≤63万元/公里
满意度指标：受益对象满意度≥95%</t>
  </si>
  <si>
    <t>长安镇新安村北府屯道路维修</t>
  </si>
  <si>
    <t>新安村</t>
  </si>
  <si>
    <t>新建4.5m宽道路长113米，硬化558.15平方米；土方回填12.25立方米，路基开挖土方250.227立方米；路面加宽1260平方米；排水沟长155米，沉沙井4个，涵管长18米。</t>
  </si>
  <si>
    <t>新建道路长113米，硬化558.15平方米；排水沟长155米，沉沙井4个，涵管长18米。通过改善交通条件，完善道路建设，解决579户1955人交通通行难问题，方便群众出行并降低农产品运输成本。
数量指标：新建道路≥113米；新建排水沟≥155米；新建沉沙井≥4个；新建涵管≥18米；
质量指标：项目（工程）验收合格率=100%；
时效指标：项目完成时间≤2024年6月；
成本指标：道路补助标准≤100万元/公里；
满意度指标：受益对象满意度≥95%</t>
  </si>
  <si>
    <t>长安镇红卫村老路口排洪沟建设项目</t>
  </si>
  <si>
    <t>红卫村</t>
  </si>
  <si>
    <t>破除恢复4.5米宽面层1327.5平方米，暗沟295米（0.4*0.4米），检查井6个（0.8*0.8米），管道30米，加深原有土沟355米。</t>
  </si>
  <si>
    <t>破除恢复面层1327.5平方米，暗沟295米，检查井6个，管道30米，加深原有土沟355米。通过完善基础设施建设，解决村屯道路雨季内涝的排洪问题，方便496户1984人群众出行。
数量指标：破除恢复面层≥1327.5平方米；修建暗沟≥295米；修建检查井≥6个；修建管道≥30米；
质量指标：项目（工程）验收合格率=100%；
时效指标：项目完成时间≤2024年6月；
成本指标：排洪沟补助标准≤0.023万元/平方米；
满意度指标：受益对象满意度≥95%</t>
  </si>
  <si>
    <t>完善基础设施建设，从根本上解决内涝问题，方便群众出行。</t>
  </si>
  <si>
    <t>长安镇安宁村枫木屯入屯道路水毁盖板涵修复工程</t>
  </si>
  <si>
    <t>1.新建盖板涵4.5mx4.6m一座；挡土墙长64米；路基土方回填159.6平方米，平均回填0.5米，总回填79.8立方米。2.路面硬化面积143平方米；拆除砼路面长6米，宽0.7米，新建400宽水沟长6米。3.拆除及维修路面47.2平方米。</t>
  </si>
  <si>
    <t>新建盖板涵一座，挡土墙长64米，.路面硬化面积143平方米，新建水沟长6米，拆除及维修路面47.2平方米。通过完善基础设施建设，解决50户192人交通通行难问题，方便群众出行并降低农产品运输成本。
数量指标：新建盖板涵≥1座；新建挡土墙≥64米；路面硬化≥143平方米；新建水沟≥6米；拆除及维修路面≥47.2平方米；
质量指标：项目（工程）验收合格率=100%；
时效指标：项目完成时间≤2024年6月；
成本指标：道路补助标准≤0.0488万元/平方米；
满意度指标：受益对象满意度≥95%</t>
  </si>
  <si>
    <t>长安镇隘面村融上农副产品加工基地产业路</t>
  </si>
  <si>
    <t>新建4.5米宽道路168.3平方米，破除及恢复混凝土地面95.05平方米，破除及恢复3.5米宽道路145.25平方米，道路交叉口硬化161.41平方米。</t>
  </si>
  <si>
    <t>新建道路168.3平方米，破除及恢复混凝土地面95.05平方米，破除及恢复道路145.25平方米，道路交叉口硬化161.41平方米。通过完善基础设施建设，解决村屯产业路农产品运输及交通通行难问题，方便272户1161人群众出行并降低农产品运输成本。
数量指标：道路硬化≥329.71平方米；破除及恢复道路≥240.3平方米；
质量指标：项目（工程）验收合格率=100%；
时效指标：项目完成时间≤2024年6月；
成本指标：道路补助标准≤0.032万元/平方米；
满意度指标：受益对象满意度≥95%</t>
  </si>
  <si>
    <t>民族手工艺竹制品精加工</t>
  </si>
  <si>
    <t>手工艺技术改进</t>
  </si>
  <si>
    <t>通过设备改进，提供更优质的产品、提高效率、增加产能、加大产品市场竞争力，增加务工人员收入，达到企业与员工稳增长，创造双赢局面。带动订单。</t>
  </si>
  <si>
    <t>就业务工，带动产业发展。</t>
  </si>
  <si>
    <t>融安县民族宗教事务局</t>
  </si>
  <si>
    <t>长安镇银洞村下银洞塌方治理项目</t>
  </si>
  <si>
    <t>大虫坳路基塌方，拿盘冲口路基塌陷。</t>
  </si>
  <si>
    <t>改善贫困村基础设施，消除交通安全隐患</t>
  </si>
  <si>
    <t>就业务工、降低运输成本</t>
  </si>
  <si>
    <t>融安县长安镇寻村村龙猛屯一队、三队道路硬化项目</t>
  </si>
  <si>
    <t>寻村村</t>
  </si>
  <si>
    <t>硬化路面长0.6公里、路面宽3米、厚0.18厘米，压实砂石基层厚10厘米；两边培路肩宽各0.5米等</t>
  </si>
  <si>
    <t>解决贫困村与非贫困村屯级道路通车问题，改善贫困村基础设施，方便102户383人出行水平。</t>
  </si>
  <si>
    <t>长安镇竹子村下里屯农村污水排水沟建设项目</t>
  </si>
  <si>
    <t>修建排水沟500</t>
  </si>
  <si>
    <t>就业务工、改善人居环境</t>
  </si>
  <si>
    <t>长安镇太平村太平、良寨屯农村污水排水沟建设项目</t>
  </si>
  <si>
    <t>太平村</t>
  </si>
  <si>
    <t>修建排水沟1000米。</t>
  </si>
  <si>
    <t>长安镇大坡村高泽屯农村污水治理项目</t>
  </si>
  <si>
    <t>新建40立方米/天污水处理站1座，采用微动力FBBR固定床生物膜工艺。配套污水管家。</t>
  </si>
  <si>
    <t>融安县乡村振兴领导干部人才培训项目（粤桂协作）</t>
  </si>
  <si>
    <t>干部人才职能、党建、实施乡村振兴工作、粤桂协作乡村治理、农业产业经营管理、驻村干部能力提升等相关内容培训。</t>
  </si>
  <si>
    <t>通过培训等方式，提高乡村振兴干部能力和政策业务水平。</t>
  </si>
  <si>
    <t>中共融安县委组织部</t>
  </si>
  <si>
    <t>杨国志</t>
  </si>
  <si>
    <t>融安县2024年项目实施概况</t>
  </si>
  <si>
    <t>纳入项目库个数</t>
  </si>
  <si>
    <t>纳入年度实施计划个数</t>
  </si>
  <si>
    <t>实施计划涉及衔接项目资金（万元）</t>
  </si>
  <si>
    <t>实施计划粤桂项目资金（万元）</t>
  </si>
  <si>
    <t>含产业奖补项目1800万</t>
  </si>
  <si>
    <t>含到人到户类项目9930万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</si>
</sst>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theme="1"/>
      <name val="宋体"/>
      <charset val="134"/>
      <scheme val="minor"/>
    </font>
    <font>
      <sz val="14"/>
      <color theme="1"/>
      <name val="方正小标宋简体"/>
      <charset val="134"/>
    </font>
    <font>
      <sz val="20"/>
      <color theme="1"/>
      <name val="方正小标宋简体"/>
      <charset val="134"/>
    </font>
    <font>
      <b/>
      <sz val="11"/>
      <color theme="1"/>
      <name val="宋体"/>
      <charset val="134"/>
      <scheme val="minor"/>
    </font>
    <font>
      <b/>
      <sz val="14"/>
      <color theme="1"/>
      <name val="宋体"/>
      <charset val="134"/>
      <scheme val="minor"/>
    </font>
    <font>
      <sz val="14"/>
      <color theme="1"/>
      <name val="仿宋"/>
      <charset val="134"/>
    </font>
    <font>
      <sz val="11"/>
      <name val="宋体"/>
      <charset val="134"/>
      <scheme val="minor"/>
    </font>
    <font>
      <sz val="11"/>
      <name val="方正小标宋简体"/>
      <charset val="134"/>
    </font>
    <font>
      <b/>
      <sz val="11"/>
      <name val="宋体"/>
      <charset val="134"/>
      <scheme val="minor"/>
    </font>
    <font>
      <sz val="9"/>
      <name val="黑体"/>
      <charset val="134"/>
    </font>
    <font>
      <sz val="11"/>
      <name val="黑体"/>
      <charset val="134"/>
    </font>
    <font>
      <sz val="14"/>
      <name val="黑体"/>
      <charset val="134"/>
    </font>
    <font>
      <sz val="20"/>
      <name val="方正小标宋简体"/>
      <charset val="134"/>
    </font>
    <font>
      <b/>
      <sz val="10"/>
      <name val="黑体"/>
      <charset val="134"/>
    </font>
    <font>
      <b/>
      <sz val="11"/>
      <name val="黑体"/>
      <charset val="134"/>
    </font>
    <font>
      <b/>
      <sz val="9"/>
      <name val="黑体"/>
      <charset val="134"/>
    </font>
    <font>
      <sz val="10"/>
      <name val="黑体"/>
      <charset val="134"/>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2"/>
      <name val="宋体"/>
      <charset val="134"/>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vertical="center"/>
    </xf>
    <xf numFmtId="0" fontId="38" fillId="0" borderId="0">
      <alignment vertical="center"/>
    </xf>
    <xf numFmtId="0" fontId="39" fillId="0" borderId="0">
      <alignment vertical="center"/>
    </xf>
  </cellStyleXfs>
  <cellXfs count="64">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lignment vertical="center"/>
    </xf>
    <xf numFmtId="0" fontId="7" fillId="0" borderId="0" xfId="0" applyFont="1" applyFill="1">
      <alignment vertical="center"/>
    </xf>
    <xf numFmtId="0" fontId="8" fillId="0" borderId="0" xfId="0" applyFont="1" applyFill="1">
      <alignment vertical="center"/>
    </xf>
    <xf numFmtId="0" fontId="9" fillId="0" borderId="0" xfId="0" applyFont="1" applyFill="1" applyAlignment="1">
      <alignment vertical="center" wrapText="1"/>
    </xf>
    <xf numFmtId="0" fontId="9" fillId="0" borderId="0" xfId="0" applyFont="1" applyFill="1">
      <alignment vertical="center"/>
    </xf>
    <xf numFmtId="0" fontId="9" fillId="0" borderId="0" xfId="0" applyFont="1" applyFill="1" applyAlignment="1">
      <alignment horizontal="center" vertical="center" wrapText="1"/>
    </xf>
    <xf numFmtId="0" fontId="10" fillId="0" borderId="0" xfId="0" applyFont="1" applyFill="1">
      <alignment vertical="center"/>
    </xf>
    <xf numFmtId="0" fontId="10"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1"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horizontal="center" vertical="center"/>
    </xf>
    <xf numFmtId="0" fontId="12"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13" fillId="0" borderId="1" xfId="49"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3" fillId="0" borderId="2" xfId="49" applyFont="1" applyFill="1" applyBorder="1" applyAlignment="1">
      <alignment horizontal="center" vertical="center" wrapText="1"/>
    </xf>
    <xf numFmtId="0" fontId="14" fillId="0" borderId="4" xfId="49" applyFont="1" applyFill="1" applyBorder="1" applyAlignment="1">
      <alignment horizontal="center" vertical="center" wrapText="1"/>
    </xf>
    <xf numFmtId="0" fontId="13" fillId="0" borderId="4"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0" xfId="0" applyFont="1" applyFill="1" applyAlignment="1">
      <alignment horizontal="left" vertical="center" wrapText="1"/>
    </xf>
    <xf numFmtId="0" fontId="12" fillId="0" borderId="0" xfId="0" applyFont="1" applyFill="1" applyAlignment="1">
      <alignment horizontal="left" vertical="center" wrapText="1"/>
    </xf>
    <xf numFmtId="0" fontId="7" fillId="0" borderId="0" xfId="0" applyFont="1" applyFill="1" applyAlignment="1">
      <alignment horizontal="left" vertical="center" wrapText="1"/>
    </xf>
    <xf numFmtId="0" fontId="13" fillId="0" borderId="3" xfId="49"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6" fillId="0" borderId="2" xfId="49"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0" borderId="0" xfId="0" applyFont="1" applyFill="1" applyAlignment="1">
      <alignment horizontal="left" vertical="center"/>
    </xf>
    <xf numFmtId="0" fontId="12" fillId="0" borderId="0" xfId="0" applyFont="1" applyFill="1" applyAlignment="1">
      <alignment horizontal="left" vertical="center"/>
    </xf>
    <xf numFmtId="0" fontId="16" fillId="0" borderId="4" xfId="49" applyFont="1" applyFill="1" applyBorder="1" applyAlignment="1">
      <alignment horizontal="left" vertical="center" wrapText="1"/>
    </xf>
    <xf numFmtId="0" fontId="16" fillId="0" borderId="4" xfId="49" applyFont="1" applyFill="1" applyBorder="1" applyAlignment="1">
      <alignment horizontal="center" vertical="center" wrapText="1"/>
    </xf>
    <xf numFmtId="0" fontId="16" fillId="0" borderId="3" xfId="49" applyFont="1" applyFill="1" applyBorder="1" applyAlignment="1">
      <alignment horizontal="center" vertical="center" wrapText="1"/>
    </xf>
    <xf numFmtId="0" fontId="16" fillId="0" borderId="1" xfId="49" applyFont="1" applyFill="1" applyBorder="1" applyAlignment="1">
      <alignment horizontal="center" vertical="center" wrapText="1"/>
    </xf>
    <xf numFmtId="0" fontId="7" fillId="0" borderId="0" xfId="0" applyFont="1" applyFill="1" applyAlignment="1">
      <alignment vertical="center"/>
    </xf>
    <xf numFmtId="0" fontId="13" fillId="0" borderId="1" xfId="0" applyFont="1" applyFill="1" applyBorder="1" applyAlignment="1">
      <alignment horizontal="center" vertical="center" wrapText="1"/>
    </xf>
    <xf numFmtId="0" fontId="16" fillId="0" borderId="2" xfId="49" applyFont="1" applyFill="1" applyBorder="1" applyAlignment="1">
      <alignment horizontal="center" vertical="center" wrapText="1"/>
    </xf>
    <xf numFmtId="0" fontId="16" fillId="0" borderId="3" xfId="49" applyFont="1" applyFill="1" applyBorder="1" applyAlignment="1">
      <alignment vertical="center" wrapText="1"/>
    </xf>
    <xf numFmtId="0" fontId="8" fillId="0" borderId="1" xfId="0" applyFont="1" applyFill="1" applyBorder="1" applyAlignment="1">
      <alignment horizontal="center" vertical="center" wrapText="1"/>
    </xf>
    <xf numFmtId="0" fontId="6" fillId="0" borderId="1" xfId="0" applyFont="1" applyFill="1" applyBorder="1">
      <alignment vertical="center"/>
    </xf>
    <xf numFmtId="0" fontId="9"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1" xfId="49"/>
    <cellStyle name="常规 88" xfId="50"/>
    <cellStyle name="常规 2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AppData\Local\Temp\360zip$Temp\360$3\&#39033;&#30446;&#20449;&#24687;&#32508;&#21512;&#26597;&#35810;_202407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信息综合查询_1"/>
    </sheetNames>
    <sheetDataSet>
      <sheetData sheetId="0">
        <row r="3">
          <cell r="I3" t="str">
            <v>项目名称</v>
          </cell>
        </row>
        <row r="4">
          <cell r="I4" t="str">
            <v>融安县2024年螺蛳粉原材料基地建设项目</v>
          </cell>
        </row>
        <row r="5">
          <cell r="I5" t="str">
            <v>2024年融安县产业奖补项目（到户类产业以奖代补）</v>
          </cell>
        </row>
        <row r="6">
          <cell r="I6" t="str">
            <v>融安县“菜篮子”蔬菜基地建设</v>
          </cell>
        </row>
        <row r="7">
          <cell r="I7" t="str">
            <v>举办2024年第十五届融安金桔文化旅游节</v>
          </cell>
        </row>
        <row r="8">
          <cell r="I8" t="str">
            <v>中国融安金桔交易市场（粤桂协作）</v>
          </cell>
        </row>
        <row r="9">
          <cell r="I9" t="str">
            <v>融安县粤桂协作农产品加工集聚区续建项目（二期）（粤桂协作）</v>
          </cell>
        </row>
        <row r="10">
          <cell r="I10" t="str">
            <v>融安金桔品牌提升项目（三期）</v>
          </cell>
        </row>
        <row r="11">
          <cell r="I11" t="str">
            <v>融安香杉品牌创建工程项目</v>
          </cell>
        </row>
        <row r="12">
          <cell r="I12" t="str">
            <v>融安金桔国家地理标志产品保护示范区建设项目（一期）</v>
          </cell>
        </row>
        <row r="13">
          <cell r="I13" t="str">
            <v>融安金桔全产业链相关标准制（修）订建设项目</v>
          </cell>
        </row>
        <row r="14">
          <cell r="I14" t="str">
            <v>2024年消费帮扶（粤桂协作）</v>
          </cell>
        </row>
        <row r="15">
          <cell r="I15" t="str">
            <v> 浮石镇长龙村优质稻基地建设</v>
          </cell>
        </row>
        <row r="16">
          <cell r="I16" t="str">
            <v>潭头乡潭头村杨家屯优质稻产业基地基础设施建设</v>
          </cell>
        </row>
        <row r="17">
          <cell r="I17" t="str">
            <v>潭头乡潭头村潭头屯优质稻产业基地基础设施建设</v>
          </cell>
        </row>
        <row r="18">
          <cell r="I18" t="str">
            <v>融安县大良镇新寨村拉浪优质稻种植基地水渠建设项目</v>
          </cell>
        </row>
        <row r="19">
          <cell r="I19" t="str">
            <v>融安县大良镇龙山村龙坪屯渡槽优质稻种植基地水渠建设项目</v>
          </cell>
        </row>
        <row r="20">
          <cell r="I20" t="str">
            <v>融安县大良镇永安村官村屯桥头优质稻种植基地水渠建设</v>
          </cell>
        </row>
        <row r="21">
          <cell r="I21" t="str">
            <v>大良镇和南村优质稻基地配套设施建设</v>
          </cell>
        </row>
        <row r="22">
          <cell r="I22" t="str">
            <v>潭头乡新林村边优质稻产业基地配套基础设施建设</v>
          </cell>
        </row>
        <row r="23">
          <cell r="I23" t="str">
            <v>潭头乡红岭村车头屯优质稻产业基地配套基础设施建设</v>
          </cell>
        </row>
        <row r="24">
          <cell r="I24" t="str">
            <v>潭头乡西岸村当口屯优质稻基地配套基础设施建设</v>
          </cell>
        </row>
        <row r="25">
          <cell r="I25" t="str">
            <v>融安县大良镇古兰村优质稻基地灌溉蓄水项目</v>
          </cell>
        </row>
        <row r="26">
          <cell r="I26" t="str">
            <v>融安县大良镇永安村黄家坪屯优质稻基地建设</v>
          </cell>
        </row>
        <row r="27">
          <cell r="I27" t="str">
            <v>融安县大良镇和南村白艾屯优质稻基地建设</v>
          </cell>
        </row>
        <row r="28">
          <cell r="I28" t="str">
            <v>融安县大良镇良北村优质稻基地建设</v>
          </cell>
        </row>
        <row r="29">
          <cell r="I29" t="str">
            <v>潭头乡大岸村南岸屯优质稻基地配套基础设施建设</v>
          </cell>
        </row>
        <row r="30">
          <cell r="I30" t="str">
            <v>潭头乡大岸村南岸屯优质稻基地灌溉设施建设</v>
          </cell>
        </row>
        <row r="31">
          <cell r="I31" t="str">
            <v>融安县长安镇优质稻产业渠道建设项目</v>
          </cell>
        </row>
        <row r="32">
          <cell r="I32" t="str">
            <v>融安县潭头乡新桂村优质稻产业基地建设项目</v>
          </cell>
        </row>
        <row r="33">
          <cell r="I33" t="str">
            <v>融安县潭头乡新林村优质稻产业基地建设项目</v>
          </cell>
        </row>
        <row r="34">
          <cell r="I34" t="str">
            <v>融安县大良镇新和村优质稻产业基地建设项目</v>
          </cell>
        </row>
        <row r="35">
          <cell r="I35" t="str">
            <v>融安县大良镇和南村优质稻产业基地建设项目</v>
          </cell>
        </row>
        <row r="36">
          <cell r="I36" t="str">
            <v>大坡乡同仕村板茂香杉产业路建设工程</v>
          </cell>
        </row>
        <row r="37">
          <cell r="I37" t="str">
            <v>大坡乡六局村油茶标准化示范园基础配套建设（二期）</v>
          </cell>
        </row>
        <row r="38">
          <cell r="I38" t="str">
            <v>潭头乡何洞村芦洞屯粮洞优质稻产业基地巩固提升工程</v>
          </cell>
        </row>
        <row r="39">
          <cell r="I39" t="str">
            <v>浮石镇东江村马家屯香杉产业基地道路建设</v>
          </cell>
        </row>
        <row r="40">
          <cell r="I40" t="str">
            <v>融安金桔高质量发展全产业链项目（先建后补）</v>
          </cell>
        </row>
        <row r="41">
          <cell r="I41" t="str">
            <v>广西融安县脆密金桔高质量发展示范园基础设施建设</v>
          </cell>
        </row>
        <row r="42">
          <cell r="I42" t="str">
            <v>大良镇西村甘蔗产业道路建设</v>
          </cell>
        </row>
        <row r="43">
          <cell r="I43" t="str">
            <v>潭头乡新林村石便屯里平甘蔗产业基地配套设施建设</v>
          </cell>
        </row>
        <row r="44">
          <cell r="I44" t="str">
            <v>潭头乡新林村山杏屯甘蔗产业基地配套设施建设</v>
          </cell>
        </row>
        <row r="45">
          <cell r="I45" t="str">
            <v>潭头乡新林村蓬山屯山脚底甘蔗产业基地配套设施建设</v>
          </cell>
        </row>
        <row r="46">
          <cell r="I46" t="str">
            <v>潭头乡新林村马安屯龙杏地甘蔗产业基地配套设施建设</v>
          </cell>
        </row>
        <row r="47">
          <cell r="I47" t="str">
            <v>融安县板榄镇江北村江北屯南木界香杉产业基地道路建设项目</v>
          </cell>
        </row>
        <row r="48">
          <cell r="I48" t="str">
            <v>潭头乡岭背村上大塘屯登楼糖料蔗产业基地建设</v>
          </cell>
        </row>
        <row r="49">
          <cell r="I49" t="str">
            <v>潭头乡岭背村北山屯平地洞糖料蔗产业基地建设</v>
          </cell>
        </row>
        <row r="50">
          <cell r="I50" t="str">
            <v>融安县长安镇大巷村中村屯优质稻产业道路建设</v>
          </cell>
        </row>
        <row r="51">
          <cell r="I51" t="str">
            <v>大良镇白艾甘蔗基地道路建设（一）</v>
          </cell>
        </row>
        <row r="52">
          <cell r="I52" t="str">
            <v>大良镇白艾甘蔗基地道路建设（二）</v>
          </cell>
        </row>
        <row r="53">
          <cell r="I53" t="str">
            <v>大良镇龙山甘蔗基地道路建设（一）</v>
          </cell>
        </row>
        <row r="54">
          <cell r="I54" t="str">
            <v>大良镇龙山甘蔗基地道路建设（二）</v>
          </cell>
        </row>
        <row r="55">
          <cell r="I55" t="str">
            <v>大良镇龙山甘蔗基地道路建设（三）</v>
          </cell>
        </row>
        <row r="56">
          <cell r="I56" t="str">
            <v>大良镇龙山甘蔗基地道路建设（四）</v>
          </cell>
        </row>
        <row r="57">
          <cell r="I57" t="str">
            <v>大良镇西村甘蔗产业基地配套设施建设</v>
          </cell>
        </row>
        <row r="58">
          <cell r="I58" t="str">
            <v>融安金桔产业研究科研基地建设项目第六期工程</v>
          </cell>
        </row>
        <row r="59">
          <cell r="I59" t="str">
            <v>粤桂协作融安金桔科研项目（科技特派员）</v>
          </cell>
        </row>
        <row r="60">
          <cell r="I60" t="str">
            <v>融安县乡村振兴领导干部人才培训项目（粤桂协作）</v>
          </cell>
        </row>
        <row r="61">
          <cell r="I61" t="str">
            <v>融安县乡村振兴基层干部人才培训项目（粤桂协作）</v>
          </cell>
        </row>
        <row r="62">
          <cell r="I62" t="str">
            <v>融安县教育专业技术人才培训项目（粤桂协作）</v>
          </cell>
        </row>
        <row r="63">
          <cell r="I63" t="str">
            <v>融安县板榄镇龙纳村村级林场油茶基地</v>
          </cell>
        </row>
        <row r="64">
          <cell r="I64" t="str">
            <v>浮石镇鹭鹚洲村柑桔产业基地道路建设工程</v>
          </cell>
        </row>
        <row r="65">
          <cell r="I65" t="str">
            <v>小额信贷贴息</v>
          </cell>
        </row>
        <row r="66">
          <cell r="I66" t="str">
            <v>2024年交通费补助</v>
          </cell>
        </row>
        <row r="67">
          <cell r="I67" t="str">
            <v>2024年融安县域内稳岗就业劳务补助</v>
          </cell>
        </row>
        <row r="68">
          <cell r="I68" t="str">
            <v>2024年融安县乡村建设公益岗</v>
          </cell>
        </row>
        <row r="69">
          <cell r="I69" t="str">
            <v>2024年劳务协作及乡村公益岗（粤桂协作）</v>
          </cell>
        </row>
        <row r="70">
          <cell r="I70" t="str">
            <v>沙子乡沙子村沙子屯道路及排水沟建设项目</v>
          </cell>
        </row>
        <row r="71">
          <cell r="I71" t="str">
            <v>融安县大将镇保安村以工代赈项目</v>
          </cell>
        </row>
        <row r="72">
          <cell r="I72" t="str">
            <v>融安县板榄镇板榄社区黄泥屯通组路道路提升工程及安防工程</v>
          </cell>
        </row>
        <row r="73">
          <cell r="I73" t="str">
            <v>桥板乡桥板村古雷屯通组路道路提升工程</v>
          </cell>
        </row>
        <row r="74">
          <cell r="I74" t="str">
            <v>融安县泗顶镇寿局村寿局至木告屯道路提升工程及安防工程</v>
          </cell>
        </row>
        <row r="75">
          <cell r="I75" t="str">
            <v>融安县大将镇大宅桥至小古丹通组路生命安全防护工程</v>
          </cell>
        </row>
        <row r="76">
          <cell r="I76" t="str">
            <v>融安县桥板乡桥板村东安屯水毁道路修复工程</v>
          </cell>
        </row>
        <row r="77">
          <cell r="I77" t="str">
            <v>融安县长安镇银洞村兰家屯饮水维修工程</v>
          </cell>
        </row>
        <row r="78">
          <cell r="I78" t="str">
            <v>融安县长安镇安宁村中寨屯水源补充工程</v>
          </cell>
        </row>
        <row r="79">
          <cell r="I79" t="str">
            <v>融安县长安镇大坡村南份屯水管扩网工程</v>
          </cell>
        </row>
        <row r="80">
          <cell r="I80" t="str">
            <v>融安县长安镇大坡村赖家屯水管扩网工程</v>
          </cell>
        </row>
        <row r="81">
          <cell r="I81" t="str">
            <v>融安县长安镇保江村志远屯饮水安全工程</v>
          </cell>
        </row>
        <row r="82">
          <cell r="I82" t="str">
            <v>融安县长安镇保江村板坝屯饮水安全工程</v>
          </cell>
        </row>
        <row r="83">
          <cell r="I83" t="str">
            <v>融安县潭头乡潭头村上边屯扩网工程</v>
          </cell>
        </row>
        <row r="84">
          <cell r="I84" t="str">
            <v>融安县大将镇才妙村百合屯水源补充工程</v>
          </cell>
        </row>
        <row r="85">
          <cell r="I85" t="str">
            <v>融安县大良镇龙山村龙坪屯饮水巩固提升工程</v>
          </cell>
        </row>
        <row r="86">
          <cell r="I86" t="str">
            <v>融安县大良镇新寨村良宁屯饮水维修工程</v>
          </cell>
        </row>
        <row r="87">
          <cell r="I87" t="str">
            <v>融安县桥板乡良老村龙久屯水源补充工程</v>
          </cell>
        </row>
        <row r="88">
          <cell r="I88" t="str">
            <v>融安县泗顶镇泗顶村水源扩充工程</v>
          </cell>
        </row>
        <row r="89">
          <cell r="I89" t="str">
            <v>融安县大坡乡星上村拿弓屯水源补充工程</v>
          </cell>
        </row>
        <row r="90">
          <cell r="I90" t="str">
            <v>融安县长安镇小洲村小洲屯饮水维修工程</v>
          </cell>
        </row>
        <row r="91">
          <cell r="I91" t="str">
            <v>融安县浮石镇长龙村三千屯水源补充工程</v>
          </cell>
        </row>
        <row r="92">
          <cell r="I92" t="str">
            <v>融安县浮石镇长龙村滩底屯水源补充工程</v>
          </cell>
        </row>
        <row r="93">
          <cell r="I93" t="str">
            <v>融安县板榄镇官昔村大益屯饮水工程</v>
          </cell>
        </row>
        <row r="94">
          <cell r="I94" t="str">
            <v>融安县板榄镇里鸟村新合屯水源补充工程</v>
          </cell>
        </row>
        <row r="95">
          <cell r="I95" t="str">
            <v>融安县东起乡长丰村古力屯饮水巩固提升工程</v>
          </cell>
        </row>
        <row r="96">
          <cell r="I96" t="str">
            <v>融安县东起乡崖脚村竹山屯水源补充工程</v>
          </cell>
        </row>
        <row r="97">
          <cell r="I97" t="str">
            <v>融安县大坡乡六局村古龙屯雾水段饮水巩固提升工程</v>
          </cell>
        </row>
        <row r="98">
          <cell r="I98" t="str">
            <v>融安县雅瑶乡苏田村平寨五屯饮水安全工程</v>
          </cell>
        </row>
        <row r="99">
          <cell r="I99" t="str">
            <v>融安县雅瑶乡福田村深弄屯饮水安全工程</v>
          </cell>
        </row>
        <row r="100">
          <cell r="I100" t="str">
            <v>融安县大将镇雅仕村长耙口屯饮水工程</v>
          </cell>
        </row>
        <row r="101">
          <cell r="I101" t="str">
            <v>融安县大将镇东潭村大片屯饮水安全工程</v>
          </cell>
        </row>
        <row r="102">
          <cell r="I102" t="str">
            <v>融安县大将镇瓜洞村六朗屯饮水巩固提升工程</v>
          </cell>
        </row>
        <row r="103">
          <cell r="I103" t="str">
            <v>融安县桥板乡古板村古板屯饮水巩固提升工程</v>
          </cell>
        </row>
        <row r="104">
          <cell r="I104" t="str">
            <v>融安县桥板乡古板村良午屯水源补充工程</v>
          </cell>
        </row>
        <row r="105">
          <cell r="I105" t="str">
            <v>融安县桥板乡下良村板正屯水源补充工程</v>
          </cell>
        </row>
        <row r="106">
          <cell r="I106" t="str">
            <v>融安县泗顶镇泗顶村1队饮水巩固提升工程</v>
          </cell>
        </row>
        <row r="107">
          <cell r="I107" t="str">
            <v>融安县泗顶镇吉照村泗浪屯水源补充工程</v>
          </cell>
        </row>
        <row r="108">
          <cell r="I108" t="str">
            <v>融安县泗顶镇泗顶村岸江屯水源补充工程</v>
          </cell>
        </row>
        <row r="109">
          <cell r="I109" t="str">
            <v>融安县浮石镇长龙村崖尾屯饮水维修工程</v>
          </cell>
        </row>
        <row r="110">
          <cell r="I110" t="str">
            <v>融安县长安镇珠玉村珠玉屯饮水安全工程</v>
          </cell>
        </row>
        <row r="111">
          <cell r="I111" t="str">
            <v>融安县东起乡良村村竹境屯水源补充工程</v>
          </cell>
        </row>
        <row r="112">
          <cell r="I112" t="str">
            <v>融安县大将镇龙妙村东宅屯饮水工程</v>
          </cell>
        </row>
        <row r="113">
          <cell r="I113" t="str">
            <v>融安县板榄镇官昔村柳元屯饮水工程</v>
          </cell>
        </row>
        <row r="114">
          <cell r="I114" t="str">
            <v>融安县大将镇富乐村四、五、六、八屯饮水工程</v>
          </cell>
        </row>
        <row r="115">
          <cell r="I115" t="str">
            <v>融安县雅瑶乡冠带村杨梅屯水源补充工程</v>
          </cell>
        </row>
        <row r="116">
          <cell r="I116" t="str">
            <v>融安县长安镇祥多村瓦瑶屯乡村振兴示范点建设项目（粤桂协作）</v>
          </cell>
        </row>
        <row r="117">
          <cell r="I117" t="str">
            <v>融安县易地扶贫搬迁安置点基础配套设施提升项目（粤桂协作）</v>
          </cell>
        </row>
        <row r="118">
          <cell r="I118" t="str">
            <v>融安县河勒村委至大洲浮桥排水管网建设工程</v>
          </cell>
        </row>
        <row r="119">
          <cell r="I119" t="str">
            <v>融安县农村生活污水治理项目</v>
          </cell>
        </row>
        <row r="120">
          <cell r="I120" t="str">
            <v>融安县农村生活垃圾治理设施设备采购项目</v>
          </cell>
        </row>
        <row r="121">
          <cell r="I121" t="str">
            <v>融安县村庄规划编制项目</v>
          </cell>
        </row>
        <row r="122">
          <cell r="I122" t="str">
            <v>2024年融安县易地搬迁后续扶持公共服务岗位项目</v>
          </cell>
        </row>
        <row r="123">
          <cell r="I123" t="str">
            <v>易地扶贫搬迁贷款贴息</v>
          </cell>
        </row>
        <row r="124">
          <cell r="I124" t="str">
            <v>2024年融安县雨露计划</v>
          </cell>
        </row>
        <row r="125">
          <cell r="I125" t="str">
            <v>2024年项目管理费</v>
          </cell>
        </row>
        <row r="126">
          <cell r="I126" t="str">
            <v>融安县易地扶贫搬迁安置点扶贫资产管护项目（二期）</v>
          </cell>
        </row>
        <row r="127">
          <cell r="I127" t="str">
            <v>融安县板榄镇麻江村油茶种植基地</v>
          </cell>
        </row>
        <row r="128">
          <cell r="I128" t="str">
            <v>融安县板榄镇东岭屯农田引水工程</v>
          </cell>
        </row>
        <row r="129">
          <cell r="I129" t="str">
            <v>融安县板榄镇水果集散中心</v>
          </cell>
        </row>
        <row r="130">
          <cell r="I130" t="str">
            <v>板榄镇2024年巷道硬化补助项目（自建自管公助项目）</v>
          </cell>
        </row>
        <row r="131">
          <cell r="I131" t="str">
            <v>融安县板榄镇龙纳村拉艾屯盖板涵项目</v>
          </cell>
        </row>
        <row r="132">
          <cell r="I132" t="str">
            <v>融安县板榄镇蒙村村横江屯下寨盖板涵建设项目</v>
          </cell>
        </row>
        <row r="133">
          <cell r="I133" t="str">
            <v>融安县板榄镇拉谢村田底屯盖板涵项目</v>
          </cell>
        </row>
        <row r="134">
          <cell r="I134" t="str">
            <v>融安县板榄镇古龙村永红屯入户路建设项目</v>
          </cell>
        </row>
        <row r="135">
          <cell r="I135" t="str">
            <v>融安县板榄镇四平村四门屯大武岭香杉产业基地砂石路（以工代赈）</v>
          </cell>
        </row>
        <row r="136">
          <cell r="I136" t="str">
            <v>融安县板榄镇木吉村下村屯至拉妙产业路工程</v>
          </cell>
        </row>
        <row r="137">
          <cell r="I137" t="str">
            <v>融安县板榄镇官昔村同妙屯饮水工程</v>
          </cell>
        </row>
        <row r="138">
          <cell r="I138" t="str">
            <v>融安县板榄镇官昔村四岭屯饮水工程</v>
          </cell>
        </row>
        <row r="139">
          <cell r="I139" t="str">
            <v>融安县板榄镇官昔村三迈屯饮水工程</v>
          </cell>
        </row>
        <row r="140">
          <cell r="I140" t="str">
            <v>长安镇蔬菜育苗基地建设项目（粤桂协作）</v>
          </cell>
        </row>
        <row r="141">
          <cell r="I141" t="str">
            <v>长安镇蔬菜种植基地项目（粤桂协作）</v>
          </cell>
        </row>
        <row r="142">
          <cell r="I142" t="str">
            <v>长安镇大巷村畜蛋种苗繁育基地建设</v>
          </cell>
        </row>
        <row r="143">
          <cell r="I143" t="str">
            <v>民族手工艺竹制品精加工</v>
          </cell>
        </row>
        <row r="144">
          <cell r="I144" t="str">
            <v>融安县农副产品加工基地建设项目</v>
          </cell>
        </row>
        <row r="145">
          <cell r="I145" t="str">
            <v>长安镇隘面村农副产品加工基地</v>
          </cell>
        </row>
        <row r="146">
          <cell r="I146" t="str">
            <v>长安镇江口村石其屯水渠塌方治理项目（二）</v>
          </cell>
        </row>
        <row r="147">
          <cell r="I147" t="str">
            <v>融安金桔产后处理中心（云仓）升级项目（村集体经济）</v>
          </cell>
        </row>
        <row r="148">
          <cell r="I148" t="str">
            <v>长安镇红卫村老路口排洪沟建设项目</v>
          </cell>
        </row>
        <row r="149">
          <cell r="I149" t="str">
            <v>长安镇瑶送村小村屯阮家湾过水路面项目</v>
          </cell>
        </row>
        <row r="150">
          <cell r="I150" t="str">
            <v>长安镇2024年巷道硬化补助项目（自建自管公助项目）</v>
          </cell>
        </row>
        <row r="151">
          <cell r="I151" t="str">
            <v>长安镇安宁村枫木屯入屯道路水毁盖板涵修复工程</v>
          </cell>
        </row>
        <row r="152">
          <cell r="I152" t="str">
            <v>融安县长安镇大乐村柏崖屯内道路硬化工程</v>
          </cell>
        </row>
        <row r="153">
          <cell r="I153" t="str">
            <v>长安镇银洞村下银洞塌方治理项目</v>
          </cell>
        </row>
        <row r="154">
          <cell r="I154" t="str">
            <v>融安县长安镇寻村村龙猛屯一队、三队道路硬化项目</v>
          </cell>
        </row>
        <row r="155">
          <cell r="I155" t="str">
            <v>长安镇新安村北府屯道路维修</v>
          </cell>
        </row>
        <row r="156">
          <cell r="I156" t="str">
            <v>长安镇隘面村融上农副产品加工基地产业路</v>
          </cell>
        </row>
        <row r="157">
          <cell r="I157" t="str">
            <v>长安镇隘面村至上米洞通屯道路水毁维修项目（二）（以工代赈）</v>
          </cell>
        </row>
        <row r="158">
          <cell r="I158" t="str">
            <v>长安镇大坡村何家屯安全饮水工程</v>
          </cell>
        </row>
        <row r="159">
          <cell r="I159" t="str">
            <v>融安县长安镇和寨村农田渠道水毁修复工程</v>
          </cell>
        </row>
        <row r="160">
          <cell r="I160" t="str">
            <v>竹子村农村生活污水治理项目</v>
          </cell>
        </row>
        <row r="161">
          <cell r="I161" t="str">
            <v>长安镇小洲村农村污水治理项目</v>
          </cell>
        </row>
        <row r="162">
          <cell r="I162" t="str">
            <v>长安镇大坡村高泽屯农村污水治理项目</v>
          </cell>
        </row>
        <row r="163">
          <cell r="I163" t="str">
            <v>长安镇竹子村下里屯农村污水排水沟建设项目</v>
          </cell>
        </row>
        <row r="164">
          <cell r="I164" t="str">
            <v>长安镇太平村太平、良寨屯农村污水排水沟建设项目</v>
          </cell>
        </row>
        <row r="165">
          <cell r="I165" t="str">
            <v>融安县长安镇2024年资产管护经费</v>
          </cell>
        </row>
        <row r="166">
          <cell r="I166" t="str">
            <v>融安县大将镇大华村畜禽养殖基地</v>
          </cell>
        </row>
        <row r="167">
          <cell r="I167" t="str">
            <v>大将镇才妙村浪溪江露营基地</v>
          </cell>
        </row>
        <row r="168">
          <cell r="I168" t="str">
            <v>融安县大将镇数字金桔示范园建设（一期）</v>
          </cell>
        </row>
        <row r="169">
          <cell r="I169" t="str">
            <v>融安县大将镇“小村之恋”融安金桔产业融合发展示范园盖板涵项目</v>
          </cell>
        </row>
        <row r="170">
          <cell r="I170" t="str">
            <v>融安县大将镇融安金桔种质保护田园综合体（一期）</v>
          </cell>
        </row>
        <row r="171">
          <cell r="I171" t="str">
            <v>融安县大将镇才妙村融安金桔老家保护和提升工程项目</v>
          </cell>
        </row>
        <row r="172">
          <cell r="I172" t="str">
            <v>融安县大将镇瓜洞村湾道屯大冲、牛本冲金桔香杉产业基地道路建设</v>
          </cell>
        </row>
        <row r="173">
          <cell r="I173" t="str">
            <v>融安县大将镇富乐村金桔产业示范基地道路建设</v>
          </cell>
        </row>
        <row r="174">
          <cell r="I174" t="str">
            <v>大将镇2024年巷道硬化补助项目（自建自管公助项目）</v>
          </cell>
        </row>
        <row r="175">
          <cell r="I175" t="str">
            <v>融安县大将镇龙妙村硬化道路建设</v>
          </cell>
        </row>
        <row r="176">
          <cell r="I176" t="str">
            <v>大华村上大段屯林家湾入户路、产业路</v>
          </cell>
        </row>
        <row r="177">
          <cell r="I177" t="str">
            <v>融安县大将镇雅仕村雅仕村长耙口屯巷道硬化及水毁修复</v>
          </cell>
        </row>
        <row r="178">
          <cell r="I178" t="str">
            <v>融安县大将镇董安村小排屯道路建设</v>
          </cell>
        </row>
        <row r="179">
          <cell r="I179" t="str">
            <v>融安县大将镇雅仕村拉腊屯内道路新建盖板涵</v>
          </cell>
        </row>
        <row r="180">
          <cell r="I180" t="str">
            <v>融安县大将镇合理村小拱屯人饮工程</v>
          </cell>
        </row>
        <row r="181">
          <cell r="I181" t="str">
            <v>融安县大将镇板茂村江头屯安全饮水提升工程</v>
          </cell>
        </row>
        <row r="182">
          <cell r="I182" t="str">
            <v>大将镇龙妙村一屯至八屯生活污水治理项目</v>
          </cell>
        </row>
        <row r="183">
          <cell r="I183" t="str">
            <v>大将镇才妙村潭瑶屯生活污水治理项目</v>
          </cell>
        </row>
        <row r="184">
          <cell r="I184" t="str">
            <v>大将镇才妙村才妙屯生活污水治理项目</v>
          </cell>
        </row>
        <row r="185">
          <cell r="I185" t="str">
            <v>融安县大将镇大将社区大将屯排水管道改造(以工代赈）</v>
          </cell>
        </row>
        <row r="186">
          <cell r="I186" t="str">
            <v>融安县大良镇新和村稻田种养基础设施建设</v>
          </cell>
        </row>
        <row r="187">
          <cell r="I187" t="str">
            <v>大良镇2024年巷道硬化补助项目（自建自管公助项目）</v>
          </cell>
        </row>
        <row r="188">
          <cell r="I188" t="str">
            <v>大良镇杨柳村屯内水沟及道路建设</v>
          </cell>
        </row>
        <row r="189">
          <cell r="I189" t="str">
            <v>融安县大良村西大良屯金桔园产业硬化道路项目</v>
          </cell>
        </row>
        <row r="190">
          <cell r="I190" t="str">
            <v>融安县大良镇古兰村马江屯饮水改造工程</v>
          </cell>
        </row>
        <row r="191">
          <cell r="I191" t="str">
            <v>融安县大良镇石门村都月小屯九累头农渠建设项目</v>
          </cell>
        </row>
        <row r="192">
          <cell r="I192" t="str">
            <v>融安县大良镇龙山村龙杏屯饮水改造工程</v>
          </cell>
        </row>
        <row r="193">
          <cell r="I193" t="str">
            <v>融安县大良镇和南村白艾屯人饮饮用水井建设</v>
          </cell>
        </row>
        <row r="194">
          <cell r="I194" t="str">
            <v>融安县大良镇和南村西村屯排灌渠项目（以工代赈）</v>
          </cell>
        </row>
        <row r="195">
          <cell r="I195" t="str">
            <v>融安县大良镇新寨村下古老屯安全饮水维修工程</v>
          </cell>
        </row>
        <row r="196">
          <cell r="I196" t="str">
            <v>大良镇山口村木林屯饮用水净化项目</v>
          </cell>
        </row>
        <row r="197">
          <cell r="I197" t="str">
            <v>融安县大良镇良北村新建屯饮水改造项目</v>
          </cell>
        </row>
        <row r="198">
          <cell r="I198" t="str">
            <v>融安县大良镇和南村山门屯人饮水坝维修项目</v>
          </cell>
        </row>
        <row r="199">
          <cell r="I199" t="str">
            <v>融安县大良镇新寨村新寨屯三四队人饮项目</v>
          </cell>
        </row>
        <row r="200">
          <cell r="I200" t="str">
            <v>大良镇项目资产管护项目</v>
          </cell>
        </row>
        <row r="201">
          <cell r="I201" t="str">
            <v>融安县大良镇新寨村上岩屯污水处理改管项目</v>
          </cell>
        </row>
        <row r="202">
          <cell r="I202" t="str">
            <v>大良镇古兰村里居屯屯内污水治理项目</v>
          </cell>
        </row>
        <row r="203">
          <cell r="I203" t="str">
            <v>大良镇龙山村排水沟整治项目</v>
          </cell>
        </row>
        <row r="204">
          <cell r="I204" t="str">
            <v>大良镇永安村、杨柳村、新和村排水沟整治项目</v>
          </cell>
        </row>
        <row r="205">
          <cell r="I205" t="str">
            <v>融安县大良镇公共基础照明项目</v>
          </cell>
        </row>
        <row r="206">
          <cell r="I206" t="str">
            <v>大坡乡福上村塘寨屯社皇口柑橘基地项目</v>
          </cell>
        </row>
        <row r="207">
          <cell r="I207" t="str">
            <v>大坡乡岗伟村岗伟屯至犀洲岛沿河金桔产业配套建设工程</v>
          </cell>
        </row>
        <row r="208">
          <cell r="I208" t="str">
            <v>大坡乡治安村拉江屯龙草岭脆蜜金桔园配套设施建设工程</v>
          </cell>
        </row>
        <row r="209">
          <cell r="I209" t="str">
            <v>大坡乡星上村山洞屯北挡金桔产业基地道路硬化工程</v>
          </cell>
        </row>
        <row r="210">
          <cell r="I210" t="str">
            <v>大坡乡岗伟村平土屯甲头金桔产业基地硬化路</v>
          </cell>
        </row>
        <row r="211">
          <cell r="I211" t="str">
            <v>大坡乡星下村至泗顶上洞村香杉产业硬化路建设项目</v>
          </cell>
        </row>
        <row r="212">
          <cell r="I212" t="str">
            <v>大坡乡下寨村庭院经济建设项目</v>
          </cell>
        </row>
        <row r="213">
          <cell r="I213" t="str">
            <v>融安县预制食品加工项目（村集体经济）</v>
          </cell>
        </row>
        <row r="214">
          <cell r="I214" t="str">
            <v>大坡乡六局村古龙屯雾水盖板涵</v>
          </cell>
        </row>
        <row r="215">
          <cell r="I215" t="str">
            <v>大坡乡2024年巷道硬化补助项目（自建自管公助项目）</v>
          </cell>
        </row>
        <row r="216">
          <cell r="I216" t="str">
            <v>大坡乡治安村大方屯盖板涵建设工程（以工代赈）</v>
          </cell>
        </row>
        <row r="217">
          <cell r="I217" t="str">
            <v>大坡乡岗伟村德江屯盖板函工程</v>
          </cell>
        </row>
        <row r="218">
          <cell r="I218" t="str">
            <v>大坡乡岗伟村泗岭屯木正道路水毁修复工程</v>
          </cell>
        </row>
        <row r="219">
          <cell r="I219" t="str">
            <v>大坡乡同仕村同仕屯道路提升工程</v>
          </cell>
        </row>
        <row r="220">
          <cell r="I220" t="str">
            <v>大坡乡下寨村木仁屯通屯盖板涵建设工程</v>
          </cell>
        </row>
        <row r="221">
          <cell r="I221" t="str">
            <v>大坡乡六局村根建屯水毁道路修复工程</v>
          </cell>
        </row>
        <row r="222">
          <cell r="I222" t="str">
            <v>大坡乡同仕村拉乐屯水毁道路修复工程</v>
          </cell>
        </row>
        <row r="223">
          <cell r="I223" t="str">
            <v>大坡乡六局村六斗屯人饮提升工程</v>
          </cell>
        </row>
        <row r="224">
          <cell r="I224" t="str">
            <v>大坡乡岗伟村拉搞屯、木万屯人饮提升工程</v>
          </cell>
        </row>
        <row r="225">
          <cell r="I225" t="str">
            <v>大坡乡岗伟村德江屯人饮提升工程</v>
          </cell>
        </row>
        <row r="226">
          <cell r="I226" t="str">
            <v>大坡乡治安村大坡屯污水设施建设工程</v>
          </cell>
        </row>
        <row r="227">
          <cell r="I227" t="str">
            <v>大坡乡岗伟村各屯垃圾集中回收点</v>
          </cell>
        </row>
        <row r="228">
          <cell r="I228" t="str">
            <v>大坡乡同仕村拉乐屯灌溉渠道建设</v>
          </cell>
        </row>
        <row r="229">
          <cell r="I229" t="str">
            <v>大坡乡岗伟村照明工程</v>
          </cell>
        </row>
        <row r="230">
          <cell r="I230" t="str">
            <v>东起乡长丰村下昌洞屯春稻秋菜产业基地排灌渠道建设</v>
          </cell>
        </row>
        <row r="231">
          <cell r="I231" t="str">
            <v>融安县东起乡崖脚村崖脚屯佰公岩优质稻产业基地三面光水渠建设（以工代赈）</v>
          </cell>
        </row>
        <row r="232">
          <cell r="I232" t="str">
            <v>融安县东起乡安太村良洞屯良种油茶产业基地基础设施配套建设</v>
          </cell>
        </row>
        <row r="233">
          <cell r="I233" t="str">
            <v>融安县东起乡安太村苦竹屯水坝加固维修工程</v>
          </cell>
        </row>
        <row r="234">
          <cell r="I234" t="str">
            <v>东起乡2024年巷道硬化补助项目（自建自管公助项目）</v>
          </cell>
        </row>
        <row r="235">
          <cell r="I235" t="str">
            <v>融安县东起乡红日村上皇辽香杉产业基地道路水毁塌方修复</v>
          </cell>
        </row>
        <row r="236">
          <cell r="I236" t="str">
            <v>东起乡良村村英村屯屯内排水沟整治项目</v>
          </cell>
        </row>
        <row r="237">
          <cell r="I237" t="str">
            <v>浮石镇蔬菜种植基地建设项目（粤桂协作）</v>
          </cell>
        </row>
        <row r="238">
          <cell r="I238" t="str">
            <v>浮石镇六寮村二兴门口段水稻产业基地配套设施建设</v>
          </cell>
        </row>
        <row r="239">
          <cell r="I239" t="str">
            <v>浮石镇小律村新寨水稻产业基地配套设施建设</v>
          </cell>
        </row>
        <row r="240">
          <cell r="I240" t="str">
            <v>浮石镇起西村龙角水稻产业基地配套设施建设</v>
          </cell>
        </row>
        <row r="241">
          <cell r="I241" t="str">
            <v>浮石镇谏村崖耀至力家金桔产业基地硬化道路工程（以工代赈）</v>
          </cell>
        </row>
        <row r="242">
          <cell r="I242" t="str">
            <v>浮石镇六寮村山贝甘蔗产业基地硬化道路工程</v>
          </cell>
        </row>
        <row r="243">
          <cell r="I243" t="str">
            <v>浮石镇谏村村集体经济金桔基地建设</v>
          </cell>
        </row>
        <row r="244">
          <cell r="I244" t="str">
            <v>浮石镇木瓜村拉优杉木产业基地硬化道路工程</v>
          </cell>
        </row>
        <row r="245">
          <cell r="I245" t="str">
            <v>浮石镇隘口村下河落满桥水毁修复工程</v>
          </cell>
        </row>
        <row r="246">
          <cell r="I246" t="str">
            <v>浮石镇长龙村西龙过江桥水毁修复工程</v>
          </cell>
        </row>
        <row r="247">
          <cell r="I247" t="str">
            <v>浮石镇2024年巷道硬化补助项目（自建自管公助项目）</v>
          </cell>
        </row>
        <row r="248">
          <cell r="I248" t="str">
            <v>浮石镇东江村晚诺屯饮水提升工程</v>
          </cell>
        </row>
        <row r="249">
          <cell r="I249" t="str">
            <v>融安县浮石镇泉头村泉头长耙组水源补充工程</v>
          </cell>
        </row>
        <row r="250">
          <cell r="I250" t="str">
            <v>浮石镇隘口村下柳江过水盖板涵工程</v>
          </cell>
        </row>
        <row r="251">
          <cell r="I251" t="str">
            <v>浮石镇公共基础照明项目</v>
          </cell>
        </row>
        <row r="252">
          <cell r="I252" t="str">
            <v>桥头村农村生活污水治理项目</v>
          </cell>
        </row>
        <row r="253">
          <cell r="I253" t="str">
            <v>泉头村农村生活污水治理项目</v>
          </cell>
        </row>
        <row r="254">
          <cell r="I254" t="str">
            <v>浮石镇谏村村力家屯污水治理工程</v>
          </cell>
        </row>
        <row r="255">
          <cell r="I255" t="str">
            <v>浮石镇六寮村山背屯污水治理工程</v>
          </cell>
        </row>
        <row r="256">
          <cell r="I256" t="str">
            <v>浮石镇泉头村上岭尾屯污水治理工程</v>
          </cell>
        </row>
        <row r="257">
          <cell r="I257" t="str">
            <v>浮石镇泉头村泉头屯排水沟建设</v>
          </cell>
        </row>
        <row r="258">
          <cell r="I258" t="str">
            <v>浮石镇长龙村崖尾屯排水沟建设</v>
          </cell>
        </row>
        <row r="259">
          <cell r="I259" t="str">
            <v>浮石镇东江村西村坡屯排水沟建设</v>
          </cell>
        </row>
        <row r="260">
          <cell r="I260" t="str">
            <v>浮石镇谏村村谏村屯排水沟建设</v>
          </cell>
        </row>
        <row r="261">
          <cell r="I261" t="str">
            <v>浮石镇浮石村照坛坪屯排水沟建设</v>
          </cell>
        </row>
        <row r="262">
          <cell r="I262" t="str">
            <v>浮石镇起西村白竹、大塘、佰俭屯排水沟建设</v>
          </cell>
        </row>
        <row r="263">
          <cell r="I263" t="str">
            <v>桥板乡阳山村产子屯柑橘产业基地道路硬化工程</v>
          </cell>
        </row>
        <row r="264">
          <cell r="I264" t="str">
            <v>桥板乡阳山村坳脚屯大河弄金桔产业基地道路硬化工程</v>
          </cell>
        </row>
        <row r="265">
          <cell r="I265" t="str">
            <v>桥板乡二村村拉歪屯柑橘产业基地道路硬化工程（以工代赈）</v>
          </cell>
        </row>
        <row r="266">
          <cell r="I266" t="str">
            <v>桥板乡中村村山脚屯拦水坝项目建设</v>
          </cell>
        </row>
        <row r="267">
          <cell r="I267" t="str">
            <v>桥板乡良老村蛋鸭养殖项目（村集体经济）</v>
          </cell>
        </row>
        <row r="268">
          <cell r="I268" t="str">
            <v>桥板乡桥板村老镇屯盖板涵建设</v>
          </cell>
        </row>
        <row r="269">
          <cell r="I269" t="str">
            <v>桥板乡二村村一村屯盖板涵工程</v>
          </cell>
        </row>
        <row r="270">
          <cell r="I270" t="str">
            <v>桥板乡古丹村大境屯至拉会屯过水路面盖板涵加高建设</v>
          </cell>
        </row>
        <row r="271">
          <cell r="I271" t="str">
            <v>桥板乡古丹村立博屯过水路面盖板涵加高建设项目</v>
          </cell>
        </row>
        <row r="272">
          <cell r="I272" t="str">
            <v>桥板乡温塘村下古时屯屯头盖板涵建设</v>
          </cell>
        </row>
        <row r="273">
          <cell r="I273" t="str">
            <v>桥板乡2024年巷道硬化补助项目（自建自管公助项目）</v>
          </cell>
        </row>
        <row r="274">
          <cell r="I274" t="str">
            <v>桥板乡阳山村初二片饮水提升工程</v>
          </cell>
        </row>
        <row r="275">
          <cell r="I275" t="str">
            <v>桥板乡良老村桥头屯饮水提升工程</v>
          </cell>
        </row>
        <row r="276">
          <cell r="I276" t="str">
            <v>桥板乡良老村田洞屯饮水井加深工程</v>
          </cell>
        </row>
        <row r="277">
          <cell r="I277" t="str">
            <v>桥板乡古板村湾村屯饮水提升工程</v>
          </cell>
        </row>
        <row r="278">
          <cell r="I278" t="str">
            <v>沙子乡红妙村中金屯长洞优质稻产业基地渠道建设工程</v>
          </cell>
        </row>
        <row r="279">
          <cell r="I279" t="str">
            <v>沙子乡沙子村后山岩口优质稻产业基地渠道建设项目</v>
          </cell>
        </row>
        <row r="280">
          <cell r="I280" t="str">
            <v>沙子乡三睦村石岩屯何田优质稻产业基地灌溉渠道建设项目（以工代赈）</v>
          </cell>
        </row>
        <row r="281">
          <cell r="I281" t="str">
            <v>沙子乡三睦村下寨屯甘蔗产业基地灌溉渠道建设</v>
          </cell>
        </row>
        <row r="282">
          <cell r="I282" t="str">
            <v>沙子乡沙子村优质稻产业基地灌溉渠道维修建设工程</v>
          </cell>
        </row>
        <row r="283">
          <cell r="I283" t="str">
            <v>沙子乡红妙村灌溉水渠维修</v>
          </cell>
        </row>
        <row r="284">
          <cell r="I284" t="str">
            <v>沙子乡红妙村中金屯道路硬化工程</v>
          </cell>
        </row>
        <row r="285">
          <cell r="I285" t="str">
            <v>沙子乡沙子村下高寨屯至环城路过水路桥建设</v>
          </cell>
        </row>
        <row r="286">
          <cell r="I286" t="str">
            <v>沙子乡2024年巷道硬化补助项目（自建自管公助项目）</v>
          </cell>
        </row>
        <row r="287">
          <cell r="I287" t="str">
            <v>沙子乡麻山村麻山屯里四至江底甘蔗产业基地道路建设</v>
          </cell>
        </row>
        <row r="288">
          <cell r="I288" t="str">
            <v>沙子乡红妙村竹胆、马头和社宜屯香杉产业基地道路建设</v>
          </cell>
        </row>
        <row r="289">
          <cell r="I289" t="str">
            <v>沙子乡麻山村麻山屯江底至长洞口油茶产业基地道路建设</v>
          </cell>
        </row>
        <row r="290">
          <cell r="I290" t="str">
            <v>融安县沙子乡桐木村下胆屯污水处理工程</v>
          </cell>
        </row>
        <row r="291">
          <cell r="I291" t="str">
            <v>泗顶镇儒南村蔬菜大棚产业区配套设施建设工程</v>
          </cell>
        </row>
        <row r="292">
          <cell r="I292" t="str">
            <v>泗顶镇儒南村拉井屯木耳大棚改造工程</v>
          </cell>
        </row>
        <row r="293">
          <cell r="I293" t="str">
            <v>泗顶镇泗顶村螺蛳粉原材料种植基地</v>
          </cell>
        </row>
        <row r="294">
          <cell r="I294" t="str">
            <v>泗顶镇马田村都木灌溉水源维修项目</v>
          </cell>
        </row>
        <row r="295">
          <cell r="I295" t="str">
            <v>泗顶镇儒南村蔬菜大棚产业区排水维修工程</v>
          </cell>
        </row>
        <row r="296">
          <cell r="I296" t="str">
            <v>泗顶镇2024年巷道硬化补助项目（自建自管公助项目）</v>
          </cell>
        </row>
        <row r="297">
          <cell r="I297" t="str">
            <v>泗顶镇寿局村坡拉屯盖板涵建设</v>
          </cell>
        </row>
        <row r="298">
          <cell r="I298" t="str">
            <v>泗顶镇山贝村中东屯过水路堤建设</v>
          </cell>
        </row>
        <row r="299">
          <cell r="I299" t="str">
            <v>泗顶镇振彩村泗等屯盖板涵水毁修复</v>
          </cell>
        </row>
        <row r="300">
          <cell r="I300" t="str">
            <v>泗顶镇振彩村泗等屯通下泗塘屯盖板桥水毁修复</v>
          </cell>
        </row>
        <row r="301">
          <cell r="I301" t="str">
            <v>泗顶镇寿局村长久屯通屯道路水毁修复</v>
          </cell>
        </row>
        <row r="302">
          <cell r="I302" t="str">
            <v>泗顶镇山贝村万安屯人畜饮水工程</v>
          </cell>
        </row>
        <row r="303">
          <cell r="I303" t="str">
            <v>泗顶镇泗顶矿水厂农村水源补充工程道路（以工代赈）</v>
          </cell>
        </row>
        <row r="304">
          <cell r="I304" t="str">
            <v>泗顶镇儒南村饮用管网工程</v>
          </cell>
        </row>
        <row r="305">
          <cell r="I305" t="str">
            <v>2024年融安县潭头乡优质稻产业示范基地配套基础设施提升工程</v>
          </cell>
        </row>
        <row r="306">
          <cell r="I306" t="str">
            <v>融安县潭头乡潭头村西桂屯优质稻产业水毁修复项目</v>
          </cell>
        </row>
        <row r="307">
          <cell r="I307" t="str">
            <v>潭头乡大岸村大塘屯江头优质稻产业综合基地配套设施建设外市电引入工程</v>
          </cell>
        </row>
        <row r="308">
          <cell r="I308" t="str">
            <v>潭头乡西岸村西浔屯优质稻产业基地灌溉渠道维修改造提升工程</v>
          </cell>
        </row>
        <row r="309">
          <cell r="I309" t="str">
            <v>潭头乡2024年巷道硬化补助项目（自建自管公助项目）</v>
          </cell>
        </row>
        <row r="310">
          <cell r="I310" t="str">
            <v>融安县潭头乡新桂村高阳屯乡村振兴示范点建设项目（粤桂协作）</v>
          </cell>
        </row>
        <row r="311">
          <cell r="I311" t="str">
            <v>潭头乡潭头村田洞屯水渠水毁修复项目（粤桂协作）</v>
          </cell>
        </row>
        <row r="312">
          <cell r="I312" t="str">
            <v>潭头乡培村村培村屯龙潭盖板涵水毁修复项目（粤桂协作）</v>
          </cell>
        </row>
        <row r="313">
          <cell r="I313" t="str">
            <v>潭头乡红岭村中口水轮泵修复项目（粤桂协作）</v>
          </cell>
        </row>
        <row r="314">
          <cell r="I314" t="str">
            <v>潭头乡何洞村芦洞屯水毁道路修复项目（粤桂协作）</v>
          </cell>
        </row>
        <row r="315">
          <cell r="I315" t="str">
            <v>潭头乡何洞村杨柳屯水毁道路修复项目（粤桂协作）</v>
          </cell>
        </row>
        <row r="316">
          <cell r="I316" t="str">
            <v>潭头乡潭头村大畔屯烧火冲水渠水毁修复项目（粤桂协作）</v>
          </cell>
        </row>
        <row r="317">
          <cell r="I317" t="str">
            <v>潭头乡龙城村东塘屯龙村屯饮水提升工程</v>
          </cell>
        </row>
        <row r="318">
          <cell r="I318" t="str">
            <v>潭头乡何洞村芦洞屯水源补充工程</v>
          </cell>
        </row>
        <row r="319">
          <cell r="I319" t="str">
            <v>潭头乡东相村泰山屯饮水补充项目建设(以工代赈）</v>
          </cell>
        </row>
        <row r="320">
          <cell r="I320" t="str">
            <v>潭头乡红岭村饮水安全保障巩固提升项目</v>
          </cell>
        </row>
        <row r="321">
          <cell r="I321" t="str">
            <v>潭头乡培村村大村屯污水整治工程</v>
          </cell>
        </row>
        <row r="322">
          <cell r="I322" t="str">
            <v>潭头乡潭头村农村生活污水治理项目</v>
          </cell>
        </row>
        <row r="323">
          <cell r="I323" t="str">
            <v>潭头乡西岸村农村生活污水治理项目</v>
          </cell>
        </row>
        <row r="324">
          <cell r="I324" t="str">
            <v>潭头乡岭背村农村生活污水治理项目</v>
          </cell>
        </row>
        <row r="325">
          <cell r="I325" t="str">
            <v>潭头乡红岭村农村生活污水治理项目</v>
          </cell>
        </row>
        <row r="326">
          <cell r="I326" t="str">
            <v>潭头乡新桂村大境屯人居环境提升工程</v>
          </cell>
        </row>
        <row r="327">
          <cell r="I327" t="str">
            <v>潭头乡潭头村公共基础照明项目</v>
          </cell>
        </row>
        <row r="328">
          <cell r="I328" t="str">
            <v>潭头乡新桂村公共基础照明项目</v>
          </cell>
        </row>
        <row r="329">
          <cell r="I329" t="str">
            <v>融安县雅瑶乡冠带村金桔产后处理中心</v>
          </cell>
        </row>
        <row r="330">
          <cell r="I330" t="str">
            <v>融安县雅瑶乡黄金村桥头屯金桔产业道路建设</v>
          </cell>
        </row>
        <row r="331">
          <cell r="I331" t="str">
            <v>融安县雅瑶乡黄金村罗汉果深加工基地配套设施建设项目</v>
          </cell>
        </row>
        <row r="332">
          <cell r="I332" t="str">
            <v>融安县雅瑶乡黄金村马坛屯油茶基地建设</v>
          </cell>
        </row>
        <row r="333">
          <cell r="I333" t="str">
            <v>融安县雅瑶乡福田村吊屯棚厂楠竹产业路硬化</v>
          </cell>
        </row>
        <row r="334">
          <cell r="I334" t="str">
            <v>融安县雅瑶乡苏田村平寨龙妙山油茶产业基地</v>
          </cell>
        </row>
        <row r="335">
          <cell r="I335" t="str">
            <v>融安县雅瑶乡冠带村木头弄金桔产业路硬化工程（以工代赈）</v>
          </cell>
        </row>
        <row r="336">
          <cell r="I336" t="str">
            <v>融安县罗汉果育苗基地建设</v>
          </cell>
        </row>
        <row r="337">
          <cell r="I337" t="str">
            <v>融安县雅瑶乡章口村林家大瓦房门口至九块田香杉产业路</v>
          </cell>
        </row>
        <row r="338">
          <cell r="I338" t="str">
            <v>雅瑶乡福田村对江至山环道路扩建工程</v>
          </cell>
        </row>
        <row r="339">
          <cell r="I339" t="str">
            <v>雅瑶乡2024年巷道硬化补助项目（自建自管公助项目）</v>
          </cell>
        </row>
        <row r="340">
          <cell r="I340" t="str">
            <v>融安县雅瑶乡雅瑶村大塘屯饮水工程</v>
          </cell>
        </row>
        <row r="341">
          <cell r="I341" t="str">
            <v>融安县雅瑶乡苏田村苏田三屯饮水工程</v>
          </cell>
        </row>
        <row r="342">
          <cell r="I342" t="str">
            <v>融安县雅瑶乡车平村下石屯蚂蚁凹盖板涵工程</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G307"/>
  <sheetViews>
    <sheetView tabSelected="1" zoomScale="110" zoomScaleNormal="110" workbookViewId="0">
      <pane ySplit="6" topLeftCell="A138" activePane="bottomLeft" state="frozen"/>
      <selection/>
      <selection pane="bottomLeft" activeCell="E139" sqref="E139"/>
    </sheetView>
  </sheetViews>
  <sheetFormatPr defaultColWidth="9" defaultRowHeight="13.5"/>
  <cols>
    <col min="1" max="1" width="6.75" style="19" customWidth="1"/>
    <col min="2" max="2" width="15.5" style="21" customWidth="1"/>
    <col min="3" max="3" width="16.875" style="19" hidden="1" customWidth="1"/>
    <col min="4" max="4" width="19.875" style="19" hidden="1" customWidth="1"/>
    <col min="5" max="5" width="68.2916666666667" style="22" customWidth="1"/>
    <col min="6" max="6" width="30.45" style="22" customWidth="1"/>
    <col min="7" max="8" width="7.375" style="21" customWidth="1"/>
    <col min="9" max="9" width="9.2" style="21" customWidth="1"/>
    <col min="10" max="11" width="9.5" style="19" customWidth="1"/>
    <col min="12" max="13" width="9.375" style="19" customWidth="1"/>
    <col min="14" max="14" width="7.375" style="19" customWidth="1"/>
    <col min="15" max="15" width="7.60833333333333" style="19" customWidth="1"/>
    <col min="16" max="16" width="32.0416666666667" style="23" customWidth="1"/>
    <col min="17" max="17" width="34.125" style="24" hidden="1" customWidth="1"/>
    <col min="18" max="18" width="26.375" style="24" hidden="1" customWidth="1"/>
    <col min="19" max="19" width="7" style="19" hidden="1" customWidth="1"/>
    <col min="20" max="20" width="8.375" style="19" customWidth="1"/>
    <col min="21" max="21" width="7.39166666666667" style="19" customWidth="1"/>
    <col min="22" max="22" width="6.925" style="19" customWidth="1"/>
    <col min="23" max="23" width="12.3833333333333" style="19" customWidth="1"/>
    <col min="24" max="28" width="6.875" style="19" customWidth="1"/>
    <col min="29" max="29" width="5" style="19" customWidth="1"/>
    <col min="30" max="30" width="4.5" style="19" customWidth="1"/>
    <col min="31" max="31" width="12.375" style="19" customWidth="1"/>
    <col min="32" max="32" width="6.58333333333333" style="19" customWidth="1"/>
    <col min="33" max="33" width="9" style="19" hidden="1" customWidth="1"/>
    <col min="34" max="16384" width="9" style="19"/>
  </cols>
  <sheetData>
    <row r="1" s="15" customFormat="1" ht="18.75" spans="1:32">
      <c r="A1" s="25" t="s">
        <v>0</v>
      </c>
      <c r="B1" s="22"/>
      <c r="C1" s="26"/>
      <c r="D1" s="26"/>
      <c r="E1" s="27"/>
      <c r="F1" s="27"/>
      <c r="G1" s="26"/>
      <c r="H1" s="26"/>
      <c r="I1" s="26"/>
      <c r="J1" s="26"/>
      <c r="K1" s="26"/>
      <c r="L1" s="26"/>
      <c r="M1" s="26"/>
      <c r="N1" s="26"/>
      <c r="O1" s="26"/>
      <c r="P1" s="38"/>
      <c r="Q1" s="47"/>
      <c r="R1" s="47"/>
      <c r="S1" s="26"/>
      <c r="T1" s="26"/>
      <c r="U1" s="26"/>
      <c r="V1" s="26"/>
      <c r="W1" s="26"/>
      <c r="X1" s="26"/>
      <c r="Y1" s="26"/>
      <c r="Z1" s="26"/>
      <c r="AA1" s="26"/>
      <c r="AB1" s="26"/>
      <c r="AC1" s="26"/>
      <c r="AD1" s="26"/>
      <c r="AE1" s="26"/>
      <c r="AF1" s="26"/>
    </row>
    <row r="2" s="15" customFormat="1" ht="27" spans="1:32">
      <c r="A2" s="28" t="s">
        <v>1</v>
      </c>
      <c r="B2" s="29"/>
      <c r="C2" s="28"/>
      <c r="D2" s="28"/>
      <c r="E2" s="29"/>
      <c r="F2" s="29"/>
      <c r="G2" s="29"/>
      <c r="H2" s="29"/>
      <c r="I2" s="29"/>
      <c r="J2" s="28"/>
      <c r="K2" s="28"/>
      <c r="L2" s="28"/>
      <c r="M2" s="28"/>
      <c r="N2" s="28"/>
      <c r="O2" s="28"/>
      <c r="P2" s="39"/>
      <c r="Q2" s="48"/>
      <c r="R2" s="48"/>
      <c r="S2" s="28"/>
      <c r="T2" s="28"/>
      <c r="U2" s="28"/>
      <c r="V2" s="28"/>
      <c r="W2" s="28"/>
      <c r="X2" s="28"/>
      <c r="Y2" s="28"/>
      <c r="Z2" s="28"/>
      <c r="AA2" s="28"/>
      <c r="AB2" s="28"/>
      <c r="AC2" s="28"/>
      <c r="AD2" s="28"/>
      <c r="AE2" s="28"/>
      <c r="AF2" s="26"/>
    </row>
    <row r="3" s="16" customFormat="1" ht="42" hidden="1" customHeight="1" spans="1:32">
      <c r="A3" s="30" t="s">
        <v>2</v>
      </c>
      <c r="B3" s="30"/>
      <c r="C3" s="30"/>
      <c r="D3" s="30"/>
      <c r="E3" s="29"/>
      <c r="F3" s="29"/>
      <c r="G3" s="30"/>
      <c r="H3" s="30"/>
      <c r="I3" s="30"/>
      <c r="J3" s="30"/>
      <c r="K3" s="30"/>
      <c r="L3" s="30"/>
      <c r="M3" s="30"/>
      <c r="N3" s="30"/>
      <c r="O3" s="30"/>
      <c r="P3" s="40"/>
      <c r="Q3" s="30"/>
      <c r="R3" s="30"/>
      <c r="S3" s="30"/>
      <c r="T3" s="30"/>
      <c r="U3" s="30"/>
      <c r="V3" s="30"/>
      <c r="W3" s="30"/>
      <c r="X3" s="30"/>
      <c r="Y3" s="30"/>
      <c r="Z3" s="30"/>
      <c r="AA3" s="30"/>
      <c r="AB3" s="30"/>
      <c r="AC3" s="30"/>
      <c r="AD3" s="30"/>
      <c r="AE3" s="30"/>
      <c r="AF3" s="53"/>
    </row>
    <row r="4" s="17" customFormat="1" spans="1:33">
      <c r="A4" s="31" t="s">
        <v>3</v>
      </c>
      <c r="B4" s="32" t="s">
        <v>4</v>
      </c>
      <c r="C4" s="31" t="s">
        <v>5</v>
      </c>
      <c r="D4" s="31" t="s">
        <v>6</v>
      </c>
      <c r="E4" s="32" t="s">
        <v>7</v>
      </c>
      <c r="F4" s="32"/>
      <c r="G4" s="32" t="s">
        <v>8</v>
      </c>
      <c r="H4" s="32"/>
      <c r="I4" s="32"/>
      <c r="J4" s="31" t="s">
        <v>9</v>
      </c>
      <c r="K4" s="31"/>
      <c r="L4" s="31" t="s">
        <v>10</v>
      </c>
      <c r="M4" s="31"/>
      <c r="N4" s="31"/>
      <c r="O4" s="31"/>
      <c r="P4" s="31" t="s">
        <v>11</v>
      </c>
      <c r="Q4" s="31" t="s">
        <v>12</v>
      </c>
      <c r="R4" s="31" t="s">
        <v>13</v>
      </c>
      <c r="S4" s="31" t="s">
        <v>14</v>
      </c>
      <c r="T4" s="31" t="s">
        <v>15</v>
      </c>
      <c r="U4" s="31" t="s">
        <v>16</v>
      </c>
      <c r="V4" s="31" t="s">
        <v>17</v>
      </c>
      <c r="W4" s="31" t="s">
        <v>18</v>
      </c>
      <c r="X4" s="31" t="s">
        <v>19</v>
      </c>
      <c r="Y4" s="31"/>
      <c r="Z4" s="31"/>
      <c r="AA4" s="31"/>
      <c r="AB4" s="31"/>
      <c r="AC4" s="31" t="s">
        <v>20</v>
      </c>
      <c r="AD4" s="31" t="s">
        <v>21</v>
      </c>
      <c r="AE4" s="54" t="s">
        <v>22</v>
      </c>
      <c r="AF4" s="54" t="s">
        <v>23</v>
      </c>
      <c r="AG4" s="57" t="s">
        <v>24</v>
      </c>
    </row>
    <row r="5" s="17" customFormat="1" spans="1:33">
      <c r="A5" s="31"/>
      <c r="B5" s="32"/>
      <c r="C5" s="31"/>
      <c r="D5" s="31"/>
      <c r="E5" s="32"/>
      <c r="F5" s="32"/>
      <c r="G5" s="32"/>
      <c r="H5" s="32"/>
      <c r="I5" s="32"/>
      <c r="J5" s="31"/>
      <c r="K5" s="31"/>
      <c r="L5" s="31" t="s">
        <v>25</v>
      </c>
      <c r="M5" s="31" t="s">
        <v>26</v>
      </c>
      <c r="N5" s="31"/>
      <c r="O5" s="31"/>
      <c r="P5" s="31"/>
      <c r="Q5" s="31"/>
      <c r="R5" s="31"/>
      <c r="S5" s="31"/>
      <c r="T5" s="31"/>
      <c r="U5" s="31"/>
      <c r="V5" s="31"/>
      <c r="W5" s="31"/>
      <c r="X5" s="31"/>
      <c r="Y5" s="31"/>
      <c r="Z5" s="31"/>
      <c r="AA5" s="31"/>
      <c r="AB5" s="31"/>
      <c r="AC5" s="31"/>
      <c r="AD5" s="31"/>
      <c r="AE5" s="54"/>
      <c r="AF5" s="54"/>
      <c r="AG5" s="57"/>
    </row>
    <row r="6" s="17" customFormat="1" ht="56.25" spans="1:33">
      <c r="A6" s="31"/>
      <c r="B6" s="32"/>
      <c r="C6" s="31"/>
      <c r="D6" s="31"/>
      <c r="E6" s="32"/>
      <c r="F6" s="32"/>
      <c r="G6" s="32" t="s">
        <v>27</v>
      </c>
      <c r="H6" s="32" t="s">
        <v>28</v>
      </c>
      <c r="I6" s="32" t="s">
        <v>29</v>
      </c>
      <c r="J6" s="31" t="s">
        <v>30</v>
      </c>
      <c r="K6" s="31" t="s">
        <v>31</v>
      </c>
      <c r="L6" s="31"/>
      <c r="M6" s="31" t="s">
        <v>32</v>
      </c>
      <c r="N6" s="31" t="s">
        <v>33</v>
      </c>
      <c r="O6" s="31" t="s">
        <v>34</v>
      </c>
      <c r="P6" s="31"/>
      <c r="Q6" s="31"/>
      <c r="R6" s="31"/>
      <c r="S6" s="31"/>
      <c r="T6" s="31"/>
      <c r="U6" s="31"/>
      <c r="V6" s="31"/>
      <c r="W6" s="31"/>
      <c r="X6" s="42" t="s">
        <v>35</v>
      </c>
      <c r="Y6" s="42" t="s">
        <v>36</v>
      </c>
      <c r="Z6" s="42" t="s">
        <v>37</v>
      </c>
      <c r="AA6" s="42" t="s">
        <v>38</v>
      </c>
      <c r="AB6" s="42" t="s">
        <v>39</v>
      </c>
      <c r="AC6" s="31"/>
      <c r="AD6" s="31"/>
      <c r="AE6" s="54"/>
      <c r="AF6" s="54"/>
      <c r="AG6" s="57"/>
    </row>
    <row r="7" s="15" customFormat="1" ht="47" hidden="1" customHeight="1" spans="1:33">
      <c r="A7" s="33" t="s">
        <v>40</v>
      </c>
      <c r="B7" s="34"/>
      <c r="C7" s="35"/>
      <c r="D7" s="35"/>
      <c r="E7" s="34"/>
      <c r="F7" s="34"/>
      <c r="G7" s="34"/>
      <c r="H7" s="34"/>
      <c r="I7" s="34"/>
      <c r="J7" s="35"/>
      <c r="K7" s="41"/>
      <c r="L7" s="42">
        <f>SUM(L8:L307)</f>
        <v>54637.1090985</v>
      </c>
      <c r="M7" s="42">
        <f>SUM(M8:M307)</f>
        <v>38339.2948975</v>
      </c>
      <c r="N7" s="42">
        <f>SUM(N8:N307)</f>
        <v>800</v>
      </c>
      <c r="O7" s="42">
        <f>SUM(O8:O307)</f>
        <v>3723.198205</v>
      </c>
      <c r="P7" s="43"/>
      <c r="Q7" s="49"/>
      <c r="R7" s="49"/>
      <c r="S7" s="50"/>
      <c r="T7" s="50"/>
      <c r="U7" s="50"/>
      <c r="V7" s="50"/>
      <c r="W7" s="51"/>
      <c r="X7" s="52">
        <f>SUM(X8:X307)</f>
        <v>179454</v>
      </c>
      <c r="Y7" s="52">
        <f>SUM(Y8:Y307)</f>
        <v>572711</v>
      </c>
      <c r="Z7" s="52">
        <f>SUM(Z8:Z307)</f>
        <v>83811</v>
      </c>
      <c r="AA7" s="52">
        <f>SUM(AA8:AA307)</f>
        <v>259150</v>
      </c>
      <c r="AB7" s="52">
        <f>SUM(AB8:AB307)</f>
        <v>646851</v>
      </c>
      <c r="AC7" s="55"/>
      <c r="AD7" s="50"/>
      <c r="AE7" s="51"/>
      <c r="AF7" s="56"/>
      <c r="AG7" s="58"/>
    </row>
    <row r="8" s="18" customFormat="1" ht="67.5" hidden="1" spans="1:33">
      <c r="A8" s="36">
        <f>SUBTOTAL(103,$B$8:B8)</f>
        <v>0</v>
      </c>
      <c r="B8" s="37" t="s">
        <v>41</v>
      </c>
      <c r="C8" s="36" t="s">
        <v>42</v>
      </c>
      <c r="D8" s="36" t="s">
        <v>43</v>
      </c>
      <c r="E8" s="37" t="s">
        <v>44</v>
      </c>
      <c r="F8" s="37" t="str">
        <f>VLOOKUP(E:E,[1]项目信息综合查询_1!$I:$I,1,FALSE)</f>
        <v>融安县板榄镇四平村四门屯大武岭香杉产业基地砂石路（以工代赈）</v>
      </c>
      <c r="G8" s="37" t="s">
        <v>45</v>
      </c>
      <c r="H8" s="37" t="s">
        <v>46</v>
      </c>
      <c r="I8" s="37" t="s">
        <v>47</v>
      </c>
      <c r="J8" s="36" t="s">
        <v>48</v>
      </c>
      <c r="K8" s="36" t="s">
        <v>49</v>
      </c>
      <c r="L8" s="36">
        <v>98.523048</v>
      </c>
      <c r="M8" s="36">
        <v>98.523048</v>
      </c>
      <c r="N8" s="36">
        <v>0</v>
      </c>
      <c r="O8" s="36">
        <v>0</v>
      </c>
      <c r="P8" s="44" t="s">
        <v>50</v>
      </c>
      <c r="Q8" s="44" t="s">
        <v>51</v>
      </c>
      <c r="R8" s="45" t="s">
        <v>52</v>
      </c>
      <c r="S8" s="46" t="s">
        <v>53</v>
      </c>
      <c r="T8" s="36" t="s">
        <v>54</v>
      </c>
      <c r="U8" s="36" t="s">
        <v>54</v>
      </c>
      <c r="V8" s="46" t="s">
        <v>55</v>
      </c>
      <c r="W8" s="46" t="s">
        <v>56</v>
      </c>
      <c r="X8" s="36">
        <v>40</v>
      </c>
      <c r="Y8" s="36">
        <v>156</v>
      </c>
      <c r="Z8" s="36">
        <v>5</v>
      </c>
      <c r="AA8" s="36">
        <v>15</v>
      </c>
      <c r="AB8" s="36">
        <v>156</v>
      </c>
      <c r="AC8" s="46" t="s">
        <v>57</v>
      </c>
      <c r="AD8" s="46" t="s">
        <v>57</v>
      </c>
      <c r="AE8" s="36" t="s">
        <v>58</v>
      </c>
      <c r="AF8" s="36" t="s">
        <v>53</v>
      </c>
      <c r="AG8" s="59"/>
    </row>
    <row r="9" s="18" customFormat="1" ht="45" hidden="1" spans="1:33">
      <c r="A9" s="36">
        <f>SUBTOTAL(103,$B$8:B9)</f>
        <v>0</v>
      </c>
      <c r="B9" s="37" t="s">
        <v>41</v>
      </c>
      <c r="C9" s="36" t="s">
        <v>59</v>
      </c>
      <c r="D9" s="36" t="s">
        <v>60</v>
      </c>
      <c r="E9" s="37" t="s">
        <v>61</v>
      </c>
      <c r="F9" s="37" t="str">
        <f>VLOOKUP(E:E,[1]项目信息综合查询_1!$I:$I,1,FALSE)</f>
        <v>融安县板榄镇水果集散中心</v>
      </c>
      <c r="G9" s="37" t="s">
        <v>45</v>
      </c>
      <c r="H9" s="37" t="s">
        <v>46</v>
      </c>
      <c r="I9" s="37" t="s">
        <v>62</v>
      </c>
      <c r="J9" s="36" t="s">
        <v>63</v>
      </c>
      <c r="K9" s="36" t="s">
        <v>49</v>
      </c>
      <c r="L9" s="36">
        <v>91.59778</v>
      </c>
      <c r="M9" s="36">
        <v>91.59778</v>
      </c>
      <c r="N9" s="36">
        <v>0</v>
      </c>
      <c r="O9" s="36">
        <v>0</v>
      </c>
      <c r="P9" s="45" t="s">
        <v>64</v>
      </c>
      <c r="Q9" s="45" t="s">
        <v>65</v>
      </c>
      <c r="R9" s="45" t="s">
        <v>66</v>
      </c>
      <c r="S9" s="46" t="s">
        <v>53</v>
      </c>
      <c r="T9" s="36" t="s">
        <v>54</v>
      </c>
      <c r="U9" s="36" t="s">
        <v>54</v>
      </c>
      <c r="V9" s="46" t="s">
        <v>55</v>
      </c>
      <c r="W9" s="46" t="s">
        <v>56</v>
      </c>
      <c r="X9" s="46">
        <v>459</v>
      </c>
      <c r="Y9" s="46">
        <v>1559</v>
      </c>
      <c r="Z9" s="46">
        <v>80</v>
      </c>
      <c r="AA9" s="46">
        <v>12</v>
      </c>
      <c r="AB9" s="46">
        <v>1300</v>
      </c>
      <c r="AC9" s="46" t="s">
        <v>53</v>
      </c>
      <c r="AD9" s="46" t="s">
        <v>57</v>
      </c>
      <c r="AE9" s="46" t="s">
        <v>67</v>
      </c>
      <c r="AF9" s="36" t="s">
        <v>53</v>
      </c>
      <c r="AG9" s="59"/>
    </row>
    <row r="10" s="18" customFormat="1" ht="27" hidden="1" spans="1:33">
      <c r="A10" s="36">
        <f>SUBTOTAL(103,$B$8:B10)</f>
        <v>0</v>
      </c>
      <c r="B10" s="37" t="s">
        <v>68</v>
      </c>
      <c r="C10" s="36" t="s">
        <v>69</v>
      </c>
      <c r="D10" s="36" t="s">
        <v>70</v>
      </c>
      <c r="E10" s="37" t="s">
        <v>71</v>
      </c>
      <c r="F10" s="37" t="str">
        <f>VLOOKUP(E:E,[1]项目信息综合查询_1!$I:$I,1,FALSE)</f>
        <v>板榄镇2024年巷道硬化补助项目（自建自管公助项目）</v>
      </c>
      <c r="G10" s="37" t="s">
        <v>45</v>
      </c>
      <c r="H10" s="37" t="s">
        <v>46</v>
      </c>
      <c r="I10" s="37"/>
      <c r="J10" s="36" t="s">
        <v>48</v>
      </c>
      <c r="K10" s="36" t="s">
        <v>49</v>
      </c>
      <c r="L10" s="36">
        <v>100</v>
      </c>
      <c r="M10" s="36">
        <v>100</v>
      </c>
      <c r="N10" s="36">
        <v>0</v>
      </c>
      <c r="O10" s="36">
        <v>0</v>
      </c>
      <c r="P10" s="44" t="s">
        <v>72</v>
      </c>
      <c r="Q10" s="45" t="s">
        <v>73</v>
      </c>
      <c r="R10" s="45" t="s">
        <v>52</v>
      </c>
      <c r="S10" s="36" t="s">
        <v>53</v>
      </c>
      <c r="T10" s="36" t="s">
        <v>54</v>
      </c>
      <c r="U10" s="36" t="s">
        <v>54</v>
      </c>
      <c r="V10" s="46" t="s">
        <v>55</v>
      </c>
      <c r="W10" s="46" t="s">
        <v>56</v>
      </c>
      <c r="X10" s="36">
        <v>40</v>
      </c>
      <c r="Y10" s="36"/>
      <c r="Z10" s="36"/>
      <c r="AA10" s="36"/>
      <c r="AB10" s="36"/>
      <c r="AC10" s="36"/>
      <c r="AD10" s="36"/>
      <c r="AE10" s="36" t="s">
        <v>74</v>
      </c>
      <c r="AF10" s="36" t="s">
        <v>53</v>
      </c>
      <c r="AG10" s="59"/>
    </row>
    <row r="11" s="18" customFormat="1" ht="67.5" hidden="1" spans="1:33">
      <c r="A11" s="36">
        <f>SUBTOTAL(103,$B$8:B11)</f>
        <v>0</v>
      </c>
      <c r="B11" s="37" t="s">
        <v>68</v>
      </c>
      <c r="C11" s="36" t="s">
        <v>69</v>
      </c>
      <c r="D11" s="36" t="s">
        <v>70</v>
      </c>
      <c r="E11" s="37" t="s">
        <v>75</v>
      </c>
      <c r="F11" s="37" t="str">
        <f>VLOOKUP(E:E,[1]项目信息综合查询_1!$I:$I,1,FALSE)</f>
        <v>融安县板榄镇龙纳村拉艾屯盖板涵项目</v>
      </c>
      <c r="G11" s="37" t="s">
        <v>45</v>
      </c>
      <c r="H11" s="37" t="s">
        <v>46</v>
      </c>
      <c r="I11" s="37" t="s">
        <v>76</v>
      </c>
      <c r="J11" s="36" t="s">
        <v>48</v>
      </c>
      <c r="K11" s="36" t="s">
        <v>49</v>
      </c>
      <c r="L11" s="36">
        <v>49.8825</v>
      </c>
      <c r="M11" s="36">
        <v>49.8825</v>
      </c>
      <c r="N11" s="36">
        <v>0</v>
      </c>
      <c r="O11" s="36">
        <v>0</v>
      </c>
      <c r="P11" s="45" t="s">
        <v>77</v>
      </c>
      <c r="Q11" s="45" t="s">
        <v>78</v>
      </c>
      <c r="R11" s="45" t="s">
        <v>52</v>
      </c>
      <c r="S11" s="46" t="s">
        <v>53</v>
      </c>
      <c r="T11" s="36" t="s">
        <v>54</v>
      </c>
      <c r="U11" s="36" t="s">
        <v>54</v>
      </c>
      <c r="V11" s="46" t="s">
        <v>55</v>
      </c>
      <c r="W11" s="46" t="s">
        <v>56</v>
      </c>
      <c r="X11" s="46">
        <v>61</v>
      </c>
      <c r="Y11" s="46">
        <v>183</v>
      </c>
      <c r="Z11" s="46">
        <v>26</v>
      </c>
      <c r="AA11" s="46">
        <v>105</v>
      </c>
      <c r="AB11" s="46">
        <v>183</v>
      </c>
      <c r="AC11" s="46" t="s">
        <v>57</v>
      </c>
      <c r="AD11" s="46" t="s">
        <v>57</v>
      </c>
      <c r="AE11" s="36"/>
      <c r="AF11" s="36" t="s">
        <v>53</v>
      </c>
      <c r="AG11" s="59"/>
    </row>
    <row r="12" s="18" customFormat="1" ht="67.5" hidden="1" spans="1:33">
      <c r="A12" s="36">
        <f>SUBTOTAL(103,$B$8:B12)</f>
        <v>0</v>
      </c>
      <c r="B12" s="37" t="s">
        <v>68</v>
      </c>
      <c r="C12" s="36" t="s">
        <v>69</v>
      </c>
      <c r="D12" s="36" t="s">
        <v>79</v>
      </c>
      <c r="E12" s="37" t="s">
        <v>80</v>
      </c>
      <c r="F12" s="37" t="str">
        <f>VLOOKUP(E:E,[1]项目信息综合查询_1!$I:$I,1,FALSE)</f>
        <v>融安县板榄镇官昔村同妙屯饮水工程</v>
      </c>
      <c r="G12" s="37" t="s">
        <v>45</v>
      </c>
      <c r="H12" s="37" t="s">
        <v>46</v>
      </c>
      <c r="I12" s="37" t="s">
        <v>62</v>
      </c>
      <c r="J12" s="36" t="s">
        <v>48</v>
      </c>
      <c r="K12" s="36" t="s">
        <v>49</v>
      </c>
      <c r="L12" s="36">
        <v>46.4062</v>
      </c>
      <c r="M12" s="36">
        <v>46.4062</v>
      </c>
      <c r="N12" s="36">
        <v>0</v>
      </c>
      <c r="O12" s="36">
        <v>0</v>
      </c>
      <c r="P12" s="44" t="s">
        <v>81</v>
      </c>
      <c r="Q12" s="44" t="s">
        <v>82</v>
      </c>
      <c r="R12" s="45" t="s">
        <v>52</v>
      </c>
      <c r="S12" s="46" t="s">
        <v>53</v>
      </c>
      <c r="T12" s="36" t="s">
        <v>54</v>
      </c>
      <c r="U12" s="36" t="s">
        <v>54</v>
      </c>
      <c r="V12" s="46" t="s">
        <v>55</v>
      </c>
      <c r="W12" s="46" t="s">
        <v>56</v>
      </c>
      <c r="X12" s="36">
        <v>28</v>
      </c>
      <c r="Y12" s="36">
        <v>106</v>
      </c>
      <c r="Z12" s="36">
        <v>13</v>
      </c>
      <c r="AA12" s="36">
        <v>46</v>
      </c>
      <c r="AB12" s="36">
        <v>106</v>
      </c>
      <c r="AC12" s="46" t="s">
        <v>57</v>
      </c>
      <c r="AD12" s="46" t="s">
        <v>57</v>
      </c>
      <c r="AE12" s="36" t="s">
        <v>67</v>
      </c>
      <c r="AF12" s="36" t="s">
        <v>53</v>
      </c>
      <c r="AG12" s="59"/>
    </row>
    <row r="13" s="18" customFormat="1" ht="67.5" hidden="1" spans="1:33">
      <c r="A13" s="36">
        <f>SUBTOTAL(103,$B$8:B13)</f>
        <v>0</v>
      </c>
      <c r="B13" s="37" t="s">
        <v>68</v>
      </c>
      <c r="C13" s="36" t="s">
        <v>69</v>
      </c>
      <c r="D13" s="36" t="s">
        <v>79</v>
      </c>
      <c r="E13" s="37" t="s">
        <v>83</v>
      </c>
      <c r="F13" s="37" t="str">
        <f>VLOOKUP(E:E,[1]项目信息综合查询_1!$I:$I,1,FALSE)</f>
        <v>融安县板榄镇官昔村四岭屯饮水工程</v>
      </c>
      <c r="G13" s="37" t="s">
        <v>45</v>
      </c>
      <c r="H13" s="37" t="s">
        <v>46</v>
      </c>
      <c r="I13" s="37" t="s">
        <v>62</v>
      </c>
      <c r="J13" s="36" t="s">
        <v>48</v>
      </c>
      <c r="K13" s="36" t="s">
        <v>49</v>
      </c>
      <c r="L13" s="36">
        <v>36.1981</v>
      </c>
      <c r="M13" s="36">
        <v>36.1981</v>
      </c>
      <c r="N13" s="36">
        <v>0</v>
      </c>
      <c r="O13" s="36">
        <v>0</v>
      </c>
      <c r="P13" s="44" t="s">
        <v>84</v>
      </c>
      <c r="Q13" s="44" t="s">
        <v>85</v>
      </c>
      <c r="R13" s="45" t="s">
        <v>52</v>
      </c>
      <c r="S13" s="46" t="s">
        <v>53</v>
      </c>
      <c r="T13" s="36" t="s">
        <v>54</v>
      </c>
      <c r="U13" s="36" t="s">
        <v>54</v>
      </c>
      <c r="V13" s="46" t="s">
        <v>55</v>
      </c>
      <c r="W13" s="46" t="s">
        <v>56</v>
      </c>
      <c r="X13" s="36">
        <v>28</v>
      </c>
      <c r="Y13" s="36">
        <v>106</v>
      </c>
      <c r="Z13" s="36">
        <v>13</v>
      </c>
      <c r="AA13" s="36">
        <v>46</v>
      </c>
      <c r="AB13" s="36">
        <v>106</v>
      </c>
      <c r="AC13" s="46" t="s">
        <v>57</v>
      </c>
      <c r="AD13" s="46" t="s">
        <v>57</v>
      </c>
      <c r="AE13" s="36" t="s">
        <v>67</v>
      </c>
      <c r="AF13" s="36" t="s">
        <v>53</v>
      </c>
      <c r="AG13" s="59"/>
    </row>
    <row r="14" s="18" customFormat="1" ht="67.5" hidden="1" spans="1:33">
      <c r="A14" s="36">
        <f>SUBTOTAL(103,$B$8:B14)</f>
        <v>0</v>
      </c>
      <c r="B14" s="37" t="s">
        <v>68</v>
      </c>
      <c r="C14" s="36" t="s">
        <v>69</v>
      </c>
      <c r="D14" s="36" t="s">
        <v>70</v>
      </c>
      <c r="E14" s="37" t="s">
        <v>86</v>
      </c>
      <c r="F14" s="37" t="str">
        <f>VLOOKUP(E:E,[1]项目信息综合查询_1!$I:$I,1,FALSE)</f>
        <v>融安县板榄镇蒙村村横江屯下寨盖板涵建设项目</v>
      </c>
      <c r="G14" s="37" t="s">
        <v>45</v>
      </c>
      <c r="H14" s="37" t="s">
        <v>46</v>
      </c>
      <c r="I14" s="37" t="s">
        <v>87</v>
      </c>
      <c r="J14" s="36" t="s">
        <v>48</v>
      </c>
      <c r="K14" s="36" t="s">
        <v>88</v>
      </c>
      <c r="L14" s="36">
        <v>34.982</v>
      </c>
      <c r="M14" s="36">
        <v>34.982</v>
      </c>
      <c r="N14" s="36">
        <v>0</v>
      </c>
      <c r="O14" s="36">
        <v>0</v>
      </c>
      <c r="P14" s="45" t="s">
        <v>89</v>
      </c>
      <c r="Q14" s="45" t="s">
        <v>90</v>
      </c>
      <c r="R14" s="45" t="s">
        <v>52</v>
      </c>
      <c r="S14" s="46" t="s">
        <v>53</v>
      </c>
      <c r="T14" s="36" t="s">
        <v>54</v>
      </c>
      <c r="U14" s="36" t="s">
        <v>54</v>
      </c>
      <c r="V14" s="46" t="s">
        <v>55</v>
      </c>
      <c r="W14" s="46" t="s">
        <v>56</v>
      </c>
      <c r="X14" s="46">
        <v>66</v>
      </c>
      <c r="Y14" s="46">
        <v>213</v>
      </c>
      <c r="Z14" s="46">
        <v>28</v>
      </c>
      <c r="AA14" s="46">
        <v>98</v>
      </c>
      <c r="AB14" s="46">
        <v>213</v>
      </c>
      <c r="AC14" s="46" t="s">
        <v>57</v>
      </c>
      <c r="AD14" s="46" t="s">
        <v>57</v>
      </c>
      <c r="AE14" s="36"/>
      <c r="AF14" s="36" t="s">
        <v>53</v>
      </c>
      <c r="AG14" s="59"/>
    </row>
    <row r="15" s="18" customFormat="1" ht="67.5" hidden="1" spans="1:33">
      <c r="A15" s="36">
        <f>SUBTOTAL(103,$B$8:B15)</f>
        <v>0</v>
      </c>
      <c r="B15" s="37" t="s">
        <v>68</v>
      </c>
      <c r="C15" s="36" t="s">
        <v>69</v>
      </c>
      <c r="D15" s="36" t="s">
        <v>79</v>
      </c>
      <c r="E15" s="37" t="s">
        <v>91</v>
      </c>
      <c r="F15" s="37" t="str">
        <f>VLOOKUP(E:E,[1]项目信息综合查询_1!$I:$I,1,FALSE)</f>
        <v>融安县板榄镇官昔村三迈屯饮水工程</v>
      </c>
      <c r="G15" s="37" t="s">
        <v>45</v>
      </c>
      <c r="H15" s="37" t="s">
        <v>46</v>
      </c>
      <c r="I15" s="37" t="s">
        <v>62</v>
      </c>
      <c r="J15" s="36" t="s">
        <v>48</v>
      </c>
      <c r="K15" s="36" t="s">
        <v>49</v>
      </c>
      <c r="L15" s="36">
        <v>21.2015</v>
      </c>
      <c r="M15" s="36">
        <v>21.2015</v>
      </c>
      <c r="N15" s="36">
        <v>0</v>
      </c>
      <c r="O15" s="36">
        <v>0</v>
      </c>
      <c r="P15" s="44" t="s">
        <v>92</v>
      </c>
      <c r="Q15" s="44" t="s">
        <v>93</v>
      </c>
      <c r="R15" s="45" t="s">
        <v>52</v>
      </c>
      <c r="S15" s="46" t="s">
        <v>53</v>
      </c>
      <c r="T15" s="36" t="s">
        <v>54</v>
      </c>
      <c r="U15" s="36" t="s">
        <v>54</v>
      </c>
      <c r="V15" s="46" t="s">
        <v>55</v>
      </c>
      <c r="W15" s="46" t="s">
        <v>56</v>
      </c>
      <c r="X15" s="36">
        <v>28</v>
      </c>
      <c r="Y15" s="36">
        <v>106</v>
      </c>
      <c r="Z15" s="36">
        <v>13</v>
      </c>
      <c r="AA15" s="36">
        <v>46</v>
      </c>
      <c r="AB15" s="36">
        <v>106</v>
      </c>
      <c r="AC15" s="46" t="s">
        <v>57</v>
      </c>
      <c r="AD15" s="46" t="s">
        <v>57</v>
      </c>
      <c r="AE15" s="36" t="s">
        <v>67</v>
      </c>
      <c r="AF15" s="36" t="s">
        <v>53</v>
      </c>
      <c r="AG15" s="59"/>
    </row>
    <row r="16" s="18" customFormat="1" ht="56.25" hidden="1" spans="1:33">
      <c r="A16" s="36">
        <f>SUBTOTAL(103,$B$8:B16)</f>
        <v>0</v>
      </c>
      <c r="B16" s="37" t="s">
        <v>41</v>
      </c>
      <c r="C16" s="36" t="s">
        <v>94</v>
      </c>
      <c r="D16" s="36" t="s">
        <v>95</v>
      </c>
      <c r="E16" s="37" t="s">
        <v>96</v>
      </c>
      <c r="F16" s="37" t="str">
        <f>VLOOKUP(E:E,[1]项目信息综合查询_1!$I:$I,1,FALSE)</f>
        <v>融安县板榄镇麻江村油茶种植基地</v>
      </c>
      <c r="G16" s="37" t="s">
        <v>45</v>
      </c>
      <c r="H16" s="37" t="s">
        <v>46</v>
      </c>
      <c r="I16" s="37" t="s">
        <v>97</v>
      </c>
      <c r="J16" s="36" t="s">
        <v>48</v>
      </c>
      <c r="K16" s="36" t="s">
        <v>49</v>
      </c>
      <c r="L16" s="36">
        <v>186.506393</v>
      </c>
      <c r="M16" s="36">
        <v>186.506393</v>
      </c>
      <c r="N16" s="36">
        <v>0</v>
      </c>
      <c r="O16" s="36">
        <v>0</v>
      </c>
      <c r="P16" s="44" t="s">
        <v>98</v>
      </c>
      <c r="Q16" s="44" t="s">
        <v>99</v>
      </c>
      <c r="R16" s="44" t="s">
        <v>52</v>
      </c>
      <c r="S16" s="36" t="s">
        <v>53</v>
      </c>
      <c r="T16" s="36" t="s">
        <v>54</v>
      </c>
      <c r="U16" s="36" t="s">
        <v>54</v>
      </c>
      <c r="V16" s="36" t="s">
        <v>55</v>
      </c>
      <c r="W16" s="36" t="s">
        <v>56</v>
      </c>
      <c r="X16" s="36">
        <v>215</v>
      </c>
      <c r="Y16" s="36">
        <v>698</v>
      </c>
      <c r="Z16" s="36">
        <v>54</v>
      </c>
      <c r="AA16" s="36">
        <v>198</v>
      </c>
      <c r="AB16" s="36">
        <v>698</v>
      </c>
      <c r="AC16" s="36" t="s">
        <v>57</v>
      </c>
      <c r="AD16" s="36" t="s">
        <v>57</v>
      </c>
      <c r="AE16" s="36" t="s">
        <v>100</v>
      </c>
      <c r="AF16" s="36" t="s">
        <v>53</v>
      </c>
      <c r="AG16" s="59"/>
    </row>
    <row r="17" s="18" customFormat="1" ht="27" hidden="1" spans="1:33">
      <c r="A17" s="36">
        <f>SUBTOTAL(103,$B$8:B17)</f>
        <v>0</v>
      </c>
      <c r="B17" s="37" t="s">
        <v>68</v>
      </c>
      <c r="C17" s="36" t="s">
        <v>69</v>
      </c>
      <c r="D17" s="36" t="s">
        <v>101</v>
      </c>
      <c r="E17" s="37" t="s">
        <v>102</v>
      </c>
      <c r="F17" s="37" t="str">
        <f>VLOOKUP(E:E,[1]项目信息综合查询_1!$I:$I,1,FALSE)</f>
        <v>融安县板榄镇木吉村下村屯至拉妙产业路工程</v>
      </c>
      <c r="G17" s="37" t="s">
        <v>45</v>
      </c>
      <c r="H17" s="37" t="s">
        <v>46</v>
      </c>
      <c r="I17" s="37" t="s">
        <v>103</v>
      </c>
      <c r="J17" s="36" t="s">
        <v>104</v>
      </c>
      <c r="K17" s="36" t="s">
        <v>105</v>
      </c>
      <c r="L17" s="36">
        <v>40</v>
      </c>
      <c r="M17" s="36">
        <v>40</v>
      </c>
      <c r="N17" s="36">
        <v>0</v>
      </c>
      <c r="O17" s="36">
        <v>0</v>
      </c>
      <c r="P17" s="44" t="s">
        <v>106</v>
      </c>
      <c r="Q17" s="36" t="s">
        <v>107</v>
      </c>
      <c r="R17" s="36" t="s">
        <v>52</v>
      </c>
      <c r="S17" s="36" t="s">
        <v>53</v>
      </c>
      <c r="T17" s="36" t="s">
        <v>54</v>
      </c>
      <c r="U17" s="36" t="s">
        <v>54</v>
      </c>
      <c r="V17" s="36" t="s">
        <v>55</v>
      </c>
      <c r="W17" s="36" t="s">
        <v>56</v>
      </c>
      <c r="X17" s="36">
        <v>43</v>
      </c>
      <c r="Y17" s="36">
        <v>137</v>
      </c>
      <c r="Z17" s="36">
        <v>7</v>
      </c>
      <c r="AA17" s="36">
        <v>26</v>
      </c>
      <c r="AB17" s="36">
        <v>137</v>
      </c>
      <c r="AC17" s="36" t="s">
        <v>57</v>
      </c>
      <c r="AD17" s="36" t="s">
        <v>57</v>
      </c>
      <c r="AE17" s="36" t="s">
        <v>67</v>
      </c>
      <c r="AF17" s="36" t="s">
        <v>53</v>
      </c>
      <c r="AG17" s="59" t="s">
        <v>108</v>
      </c>
    </row>
    <row r="18" s="18" customFormat="1" ht="27" hidden="1" spans="1:33">
      <c r="A18" s="36">
        <f>SUBTOTAL(103,$B$8:B18)</f>
        <v>0</v>
      </c>
      <c r="B18" s="37" t="s">
        <v>68</v>
      </c>
      <c r="C18" s="36" t="s">
        <v>69</v>
      </c>
      <c r="D18" s="36" t="s">
        <v>70</v>
      </c>
      <c r="E18" s="37" t="s">
        <v>109</v>
      </c>
      <c r="F18" s="37" t="str">
        <f>VLOOKUP(E:E,[1]项目信息综合查询_1!$I:$I,1,FALSE)</f>
        <v>融安县板榄镇拉谢村田底屯盖板涵项目</v>
      </c>
      <c r="G18" s="37" t="s">
        <v>45</v>
      </c>
      <c r="H18" s="37" t="s">
        <v>46</v>
      </c>
      <c r="I18" s="37" t="s">
        <v>110</v>
      </c>
      <c r="J18" s="36" t="s">
        <v>104</v>
      </c>
      <c r="K18" s="36" t="s">
        <v>105</v>
      </c>
      <c r="L18" s="36">
        <v>40</v>
      </c>
      <c r="M18" s="36">
        <v>40</v>
      </c>
      <c r="N18" s="36">
        <v>0</v>
      </c>
      <c r="O18" s="36">
        <v>0</v>
      </c>
      <c r="P18" s="44" t="s">
        <v>111</v>
      </c>
      <c r="Q18" s="36" t="s">
        <v>107</v>
      </c>
      <c r="R18" s="36" t="s">
        <v>52</v>
      </c>
      <c r="S18" s="36" t="s">
        <v>53</v>
      </c>
      <c r="T18" s="36" t="s">
        <v>54</v>
      </c>
      <c r="U18" s="36" t="s">
        <v>54</v>
      </c>
      <c r="V18" s="36" t="s">
        <v>55</v>
      </c>
      <c r="W18" s="36" t="s">
        <v>56</v>
      </c>
      <c r="X18" s="36">
        <v>42</v>
      </c>
      <c r="Y18" s="36">
        <v>157</v>
      </c>
      <c r="Z18" s="36">
        <v>15</v>
      </c>
      <c r="AA18" s="36">
        <v>58</v>
      </c>
      <c r="AB18" s="36">
        <v>157</v>
      </c>
      <c r="AC18" s="36" t="s">
        <v>57</v>
      </c>
      <c r="AD18" s="36" t="s">
        <v>57</v>
      </c>
      <c r="AE18" s="36" t="s">
        <v>67</v>
      </c>
      <c r="AF18" s="36" t="s">
        <v>53</v>
      </c>
      <c r="AG18" s="59" t="s">
        <v>108</v>
      </c>
    </row>
    <row r="19" s="18" customFormat="1" ht="27" hidden="1" spans="1:33">
      <c r="A19" s="36">
        <f>SUBTOTAL(103,$B$8:B19)</f>
        <v>0</v>
      </c>
      <c r="B19" s="37" t="s">
        <v>68</v>
      </c>
      <c r="C19" s="36" t="s">
        <v>69</v>
      </c>
      <c r="D19" s="36" t="s">
        <v>70</v>
      </c>
      <c r="E19" s="37" t="s">
        <v>112</v>
      </c>
      <c r="F19" s="37" t="str">
        <f>VLOOKUP(E:E,[1]项目信息综合查询_1!$I:$I,1,FALSE)</f>
        <v>融安县板榄镇古龙村永红屯入户路建设项目</v>
      </c>
      <c r="G19" s="37" t="s">
        <v>45</v>
      </c>
      <c r="H19" s="37" t="s">
        <v>46</v>
      </c>
      <c r="I19" s="37" t="s">
        <v>113</v>
      </c>
      <c r="J19" s="36" t="s">
        <v>104</v>
      </c>
      <c r="K19" s="36" t="s">
        <v>105</v>
      </c>
      <c r="L19" s="36">
        <v>40</v>
      </c>
      <c r="M19" s="36">
        <v>40</v>
      </c>
      <c r="N19" s="36">
        <v>0</v>
      </c>
      <c r="O19" s="36">
        <v>0</v>
      </c>
      <c r="P19" s="44" t="s">
        <v>114</v>
      </c>
      <c r="Q19" s="36" t="s">
        <v>115</v>
      </c>
      <c r="R19" s="36" t="s">
        <v>52</v>
      </c>
      <c r="S19" s="36" t="s">
        <v>53</v>
      </c>
      <c r="T19" s="36" t="s">
        <v>54</v>
      </c>
      <c r="U19" s="36" t="s">
        <v>54</v>
      </c>
      <c r="V19" s="36" t="s">
        <v>55</v>
      </c>
      <c r="W19" s="36" t="s">
        <v>56</v>
      </c>
      <c r="X19" s="36">
        <v>88</v>
      </c>
      <c r="Y19" s="36">
        <v>316</v>
      </c>
      <c r="Z19" s="36">
        <v>34</v>
      </c>
      <c r="AA19" s="36">
        <v>146</v>
      </c>
      <c r="AB19" s="36">
        <v>316</v>
      </c>
      <c r="AC19" s="36" t="s">
        <v>57</v>
      </c>
      <c r="AD19" s="36" t="s">
        <v>57</v>
      </c>
      <c r="AE19" s="36" t="s">
        <v>67</v>
      </c>
      <c r="AF19" s="36" t="s">
        <v>53</v>
      </c>
      <c r="AG19" s="59" t="s">
        <v>108</v>
      </c>
    </row>
    <row r="20" s="18" customFormat="1" ht="33.75" hidden="1" spans="1:33">
      <c r="A20" s="36">
        <f>SUBTOTAL(103,$B$8:B20)</f>
        <v>0</v>
      </c>
      <c r="B20" s="37" t="s">
        <v>41</v>
      </c>
      <c r="C20" s="36" t="s">
        <v>69</v>
      </c>
      <c r="D20" s="36" t="s">
        <v>116</v>
      </c>
      <c r="E20" s="37" t="s">
        <v>117</v>
      </c>
      <c r="F20" s="37" t="str">
        <f>VLOOKUP(E:E,[1]项目信息综合查询_1!$I:$I,1,FALSE)</f>
        <v>融安县板榄镇东岭屯农田引水工程</v>
      </c>
      <c r="G20" s="37" t="s">
        <v>45</v>
      </c>
      <c r="H20" s="37" t="s">
        <v>46</v>
      </c>
      <c r="I20" s="37" t="s">
        <v>118</v>
      </c>
      <c r="J20" s="36" t="s">
        <v>104</v>
      </c>
      <c r="K20" s="36" t="s">
        <v>105</v>
      </c>
      <c r="L20" s="36">
        <v>40</v>
      </c>
      <c r="M20" s="36">
        <v>40</v>
      </c>
      <c r="N20" s="36">
        <v>0</v>
      </c>
      <c r="O20" s="36">
        <v>0</v>
      </c>
      <c r="P20" s="44" t="s">
        <v>119</v>
      </c>
      <c r="Q20" s="36" t="s">
        <v>120</v>
      </c>
      <c r="R20" s="36" t="s">
        <v>121</v>
      </c>
      <c r="S20" s="36" t="s">
        <v>53</v>
      </c>
      <c r="T20" s="36" t="s">
        <v>54</v>
      </c>
      <c r="U20" s="36" t="s">
        <v>54</v>
      </c>
      <c r="V20" s="36" t="s">
        <v>55</v>
      </c>
      <c r="W20" s="36" t="s">
        <v>56</v>
      </c>
      <c r="X20" s="36">
        <v>57</v>
      </c>
      <c r="Y20" s="36">
        <v>184</v>
      </c>
      <c r="Z20" s="36">
        <v>16</v>
      </c>
      <c r="AA20" s="36">
        <v>45</v>
      </c>
      <c r="AB20" s="36">
        <v>229</v>
      </c>
      <c r="AC20" s="36" t="s">
        <v>57</v>
      </c>
      <c r="AD20" s="36" t="s">
        <v>57</v>
      </c>
      <c r="AE20" s="36" t="s">
        <v>67</v>
      </c>
      <c r="AF20" s="36" t="s">
        <v>53</v>
      </c>
      <c r="AG20" s="59" t="s">
        <v>108</v>
      </c>
    </row>
    <row r="21" s="18" customFormat="1" ht="54" hidden="1" spans="1:33">
      <c r="A21" s="36">
        <f>SUBTOTAL(103,$B$8:B21)</f>
        <v>0</v>
      </c>
      <c r="B21" s="37" t="s">
        <v>68</v>
      </c>
      <c r="C21" s="36" t="s">
        <v>122</v>
      </c>
      <c r="D21" s="36" t="s">
        <v>123</v>
      </c>
      <c r="E21" s="37" t="s">
        <v>124</v>
      </c>
      <c r="F21" s="37" t="str">
        <f>VLOOKUP(E:E,[1]项目信息综合查询_1!$I:$I,1,FALSE)</f>
        <v>融安县农村生活垃圾治理设施设备采购项目</v>
      </c>
      <c r="G21" s="37" t="s">
        <v>45</v>
      </c>
      <c r="H21" s="37" t="s">
        <v>125</v>
      </c>
      <c r="I21" s="37"/>
      <c r="J21" s="36" t="s">
        <v>126</v>
      </c>
      <c r="K21" s="36" t="s">
        <v>127</v>
      </c>
      <c r="L21" s="36">
        <v>1150</v>
      </c>
      <c r="M21" s="36">
        <v>1150</v>
      </c>
      <c r="N21" s="36">
        <v>0</v>
      </c>
      <c r="O21" s="36">
        <v>0</v>
      </c>
      <c r="P21" s="44" t="s">
        <v>128</v>
      </c>
      <c r="Q21" s="44" t="s">
        <v>129</v>
      </c>
      <c r="R21" s="44" t="s">
        <v>130</v>
      </c>
      <c r="S21" s="36" t="s">
        <v>57</v>
      </c>
      <c r="T21" s="36" t="s">
        <v>131</v>
      </c>
      <c r="U21" s="36" t="s">
        <v>131</v>
      </c>
      <c r="V21" s="36" t="s">
        <v>132</v>
      </c>
      <c r="W21" s="36">
        <v>13263827101</v>
      </c>
      <c r="X21" s="36" t="s">
        <v>133</v>
      </c>
      <c r="Y21" s="36" t="s">
        <v>134</v>
      </c>
      <c r="Z21" s="36">
        <v>1500</v>
      </c>
      <c r="AA21" s="36">
        <v>4500</v>
      </c>
      <c r="AB21" s="36" t="s">
        <v>134</v>
      </c>
      <c r="AC21" s="36" t="s">
        <v>57</v>
      </c>
      <c r="AD21" s="36" t="s">
        <v>57</v>
      </c>
      <c r="AE21" s="36" t="s">
        <v>135</v>
      </c>
      <c r="AF21" s="36" t="s">
        <v>53</v>
      </c>
      <c r="AG21" s="59"/>
    </row>
    <row r="22" s="18" customFormat="1" ht="101.25" hidden="1" spans="1:33">
      <c r="A22" s="36">
        <f>SUBTOTAL(103,$B$8:B22)</f>
        <v>0</v>
      </c>
      <c r="B22" s="37" t="s">
        <v>41</v>
      </c>
      <c r="C22" s="36" t="s">
        <v>42</v>
      </c>
      <c r="D22" s="36" t="s">
        <v>43</v>
      </c>
      <c r="E22" s="37" t="s">
        <v>136</v>
      </c>
      <c r="F22" s="37" t="str">
        <f>VLOOKUP(E:E,[1]项目信息综合查询_1!$I:$I,1,FALSE)</f>
        <v>融安县大将镇融安金桔种质保护田园综合体（一期）</v>
      </c>
      <c r="G22" s="37" t="s">
        <v>45</v>
      </c>
      <c r="H22" s="37" t="s">
        <v>137</v>
      </c>
      <c r="I22" s="37" t="s">
        <v>138</v>
      </c>
      <c r="J22" s="36" t="s">
        <v>139</v>
      </c>
      <c r="K22" s="36" t="s">
        <v>140</v>
      </c>
      <c r="L22" s="36">
        <v>120</v>
      </c>
      <c r="M22" s="36">
        <v>120</v>
      </c>
      <c r="N22" s="36">
        <v>0</v>
      </c>
      <c r="O22" s="36">
        <v>0</v>
      </c>
      <c r="P22" s="44" t="s">
        <v>141</v>
      </c>
      <c r="Q22" s="44" t="s">
        <v>142</v>
      </c>
      <c r="R22" s="44" t="s">
        <v>143</v>
      </c>
      <c r="S22" s="36"/>
      <c r="T22" s="36" t="s">
        <v>144</v>
      </c>
      <c r="U22" s="36" t="s">
        <v>144</v>
      </c>
      <c r="V22" s="36" t="s">
        <v>145</v>
      </c>
      <c r="W22" s="36">
        <v>15878218651</v>
      </c>
      <c r="X22" s="36">
        <v>8367</v>
      </c>
      <c r="Y22" s="36">
        <v>25000</v>
      </c>
      <c r="Z22" s="36">
        <v>1819</v>
      </c>
      <c r="AA22" s="36">
        <v>6482</v>
      </c>
      <c r="AB22" s="36">
        <v>25000</v>
      </c>
      <c r="AC22" s="36" t="s">
        <v>57</v>
      </c>
      <c r="AD22" s="36" t="s">
        <v>57</v>
      </c>
      <c r="AE22" s="36"/>
      <c r="AF22" s="36" t="s">
        <v>53</v>
      </c>
      <c r="AG22" s="59"/>
    </row>
    <row r="23" s="18" customFormat="1" ht="90" hidden="1" spans="1:33">
      <c r="A23" s="36">
        <f>SUBTOTAL(103,$B$8:B23)</f>
        <v>0</v>
      </c>
      <c r="B23" s="37" t="s">
        <v>41</v>
      </c>
      <c r="C23" s="36" t="s">
        <v>94</v>
      </c>
      <c r="D23" s="36" t="s">
        <v>146</v>
      </c>
      <c r="E23" s="37" t="s">
        <v>147</v>
      </c>
      <c r="F23" s="37" t="str">
        <f>VLOOKUP(E:E,[1]项目信息综合查询_1!$I:$I,1,FALSE)</f>
        <v>融安县大将镇大华村畜禽养殖基地</v>
      </c>
      <c r="G23" s="37" t="s">
        <v>45</v>
      </c>
      <c r="H23" s="37" t="s">
        <v>137</v>
      </c>
      <c r="I23" s="37" t="s">
        <v>148</v>
      </c>
      <c r="J23" s="36" t="s">
        <v>139</v>
      </c>
      <c r="K23" s="36" t="s">
        <v>140</v>
      </c>
      <c r="L23" s="36">
        <v>85</v>
      </c>
      <c r="M23" s="36">
        <v>85</v>
      </c>
      <c r="N23" s="36">
        <v>0</v>
      </c>
      <c r="O23" s="36">
        <v>0</v>
      </c>
      <c r="P23" s="44" t="s">
        <v>149</v>
      </c>
      <c r="Q23" s="44" t="s">
        <v>150</v>
      </c>
      <c r="R23" s="44" t="s">
        <v>151</v>
      </c>
      <c r="S23" s="36" t="s">
        <v>53</v>
      </c>
      <c r="T23" s="36" t="s">
        <v>144</v>
      </c>
      <c r="U23" s="36" t="s">
        <v>144</v>
      </c>
      <c r="V23" s="36" t="s">
        <v>145</v>
      </c>
      <c r="W23" s="36">
        <v>15878218659</v>
      </c>
      <c r="X23" s="36">
        <v>305</v>
      </c>
      <c r="Y23" s="36">
        <v>1099</v>
      </c>
      <c r="Z23" s="36">
        <v>58</v>
      </c>
      <c r="AA23" s="36">
        <v>171</v>
      </c>
      <c r="AB23" s="36"/>
      <c r="AC23" s="36"/>
      <c r="AD23" s="36"/>
      <c r="AE23" s="36"/>
      <c r="AF23" s="36" t="s">
        <v>53</v>
      </c>
      <c r="AG23" s="59"/>
    </row>
    <row r="24" s="18" customFormat="1" ht="101.25" hidden="1" spans="1:33">
      <c r="A24" s="36">
        <f>SUBTOTAL(103,$B$8:B24)</f>
        <v>0</v>
      </c>
      <c r="B24" s="37" t="s">
        <v>41</v>
      </c>
      <c r="C24" s="36" t="s">
        <v>152</v>
      </c>
      <c r="D24" s="36" t="s">
        <v>153</v>
      </c>
      <c r="E24" s="37" t="s">
        <v>154</v>
      </c>
      <c r="F24" s="37" t="str">
        <f>VLOOKUP(E:E,[1]项目信息综合查询_1!$I:$I,1,FALSE)</f>
        <v>融安县大将镇数字金桔示范园建设（一期）</v>
      </c>
      <c r="G24" s="37" t="s">
        <v>45</v>
      </c>
      <c r="H24" s="37" t="s">
        <v>137</v>
      </c>
      <c r="I24" s="37"/>
      <c r="J24" s="36" t="s">
        <v>139</v>
      </c>
      <c r="K24" s="36" t="s">
        <v>140</v>
      </c>
      <c r="L24" s="36">
        <v>80</v>
      </c>
      <c r="M24" s="36">
        <v>80</v>
      </c>
      <c r="N24" s="36">
        <v>0</v>
      </c>
      <c r="O24" s="36">
        <v>0</v>
      </c>
      <c r="P24" s="44" t="s">
        <v>155</v>
      </c>
      <c r="Q24" s="44" t="s">
        <v>156</v>
      </c>
      <c r="R24" s="44" t="s">
        <v>157</v>
      </c>
      <c r="S24" s="36" t="s">
        <v>53</v>
      </c>
      <c r="T24" s="36" t="s">
        <v>144</v>
      </c>
      <c r="U24" s="36" t="s">
        <v>144</v>
      </c>
      <c r="V24" s="36" t="s">
        <v>145</v>
      </c>
      <c r="W24" s="36">
        <v>15878218651</v>
      </c>
      <c r="X24" s="36">
        <v>8367</v>
      </c>
      <c r="Y24" s="36">
        <v>25000</v>
      </c>
      <c r="Z24" s="36">
        <v>1819</v>
      </c>
      <c r="AA24" s="36">
        <v>6482</v>
      </c>
      <c r="AB24" s="36">
        <v>25000</v>
      </c>
      <c r="AC24" s="36" t="s">
        <v>57</v>
      </c>
      <c r="AD24" s="36" t="s">
        <v>57</v>
      </c>
      <c r="AE24" s="36"/>
      <c r="AF24" s="36" t="s">
        <v>53</v>
      </c>
      <c r="AG24" s="59"/>
    </row>
    <row r="25" s="18" customFormat="1" ht="45" hidden="1" spans="1:33">
      <c r="A25" s="36">
        <f>SUBTOTAL(103,$B$8:B25)</f>
        <v>0</v>
      </c>
      <c r="B25" s="37" t="s">
        <v>41</v>
      </c>
      <c r="C25" s="36" t="s">
        <v>94</v>
      </c>
      <c r="D25" s="36" t="s">
        <v>158</v>
      </c>
      <c r="E25" s="37" t="s">
        <v>159</v>
      </c>
      <c r="F25" s="37" t="str">
        <f>VLOOKUP(E:E,[1]项目信息综合查询_1!$I:$I,1,FALSE)</f>
        <v>大将镇才妙村浪溪江露营基地</v>
      </c>
      <c r="G25" s="37" t="s">
        <v>45</v>
      </c>
      <c r="H25" s="37" t="s">
        <v>137</v>
      </c>
      <c r="I25" s="37" t="s">
        <v>160</v>
      </c>
      <c r="J25" s="36" t="s">
        <v>139</v>
      </c>
      <c r="K25" s="36" t="s">
        <v>140</v>
      </c>
      <c r="L25" s="36">
        <v>70</v>
      </c>
      <c r="M25" s="36">
        <v>70</v>
      </c>
      <c r="N25" s="36">
        <v>0</v>
      </c>
      <c r="O25" s="36">
        <v>0</v>
      </c>
      <c r="P25" s="44" t="s">
        <v>161</v>
      </c>
      <c r="Q25" s="44" t="s">
        <v>162</v>
      </c>
      <c r="R25" s="44" t="s">
        <v>163</v>
      </c>
      <c r="S25" s="36"/>
      <c r="T25" s="36" t="s">
        <v>144</v>
      </c>
      <c r="U25" s="36" t="s">
        <v>144</v>
      </c>
      <c r="V25" s="36" t="s">
        <v>145</v>
      </c>
      <c r="W25" s="36">
        <v>15878218651</v>
      </c>
      <c r="X25" s="36">
        <v>671</v>
      </c>
      <c r="Y25" s="36">
        <v>1273</v>
      </c>
      <c r="Z25" s="36">
        <v>174</v>
      </c>
      <c r="AA25" s="36">
        <v>688</v>
      </c>
      <c r="AB25" s="36">
        <v>1273</v>
      </c>
      <c r="AC25" s="36" t="s">
        <v>57</v>
      </c>
      <c r="AD25" s="36" t="s">
        <v>57</v>
      </c>
      <c r="AE25" s="36" t="s">
        <v>67</v>
      </c>
      <c r="AF25" s="36" t="s">
        <v>53</v>
      </c>
      <c r="AG25" s="59"/>
    </row>
    <row r="26" s="18" customFormat="1" ht="101.25" hidden="1" spans="1:33">
      <c r="A26" s="36">
        <f>SUBTOTAL(103,$B$8:B26)</f>
        <v>0</v>
      </c>
      <c r="B26" s="37" t="s">
        <v>41</v>
      </c>
      <c r="C26" s="36" t="s">
        <v>42</v>
      </c>
      <c r="D26" s="36" t="s">
        <v>43</v>
      </c>
      <c r="E26" s="37" t="s">
        <v>164</v>
      </c>
      <c r="F26" s="37" t="str">
        <f>VLOOKUP(E:E,[1]项目信息综合查询_1!$I:$I,1,FALSE)</f>
        <v>融安县大将镇“小村之恋”融安金桔产业融合发展示范园盖板涵项目</v>
      </c>
      <c r="G26" s="37" t="s">
        <v>45</v>
      </c>
      <c r="H26" s="37" t="s">
        <v>137</v>
      </c>
      <c r="I26" s="37"/>
      <c r="J26" s="36" t="s">
        <v>139</v>
      </c>
      <c r="K26" s="36" t="s">
        <v>140</v>
      </c>
      <c r="L26" s="36">
        <v>63.952054</v>
      </c>
      <c r="M26" s="36">
        <v>63.952054</v>
      </c>
      <c r="N26" s="36">
        <v>0</v>
      </c>
      <c r="O26" s="36">
        <v>0</v>
      </c>
      <c r="P26" s="44" t="s">
        <v>165</v>
      </c>
      <c r="Q26" s="44" t="s">
        <v>166</v>
      </c>
      <c r="R26" s="44" t="s">
        <v>167</v>
      </c>
      <c r="S26" s="36"/>
      <c r="T26" s="36" t="s">
        <v>144</v>
      </c>
      <c r="U26" s="36" t="s">
        <v>144</v>
      </c>
      <c r="V26" s="36" t="s">
        <v>145</v>
      </c>
      <c r="W26" s="36">
        <v>15878218651</v>
      </c>
      <c r="X26" s="36">
        <v>8367</v>
      </c>
      <c r="Y26" s="36">
        <v>25000</v>
      </c>
      <c r="Z26" s="36">
        <v>1819</v>
      </c>
      <c r="AA26" s="36">
        <v>6482</v>
      </c>
      <c r="AB26" s="36">
        <v>25000</v>
      </c>
      <c r="AC26" s="36" t="s">
        <v>57</v>
      </c>
      <c r="AD26" s="36" t="s">
        <v>57</v>
      </c>
      <c r="AE26" s="36"/>
      <c r="AF26" s="36" t="s">
        <v>53</v>
      </c>
      <c r="AG26" s="59"/>
    </row>
    <row r="27" s="18" customFormat="1" ht="27" hidden="1" spans="1:33">
      <c r="A27" s="36">
        <f>SUBTOTAL(103,$B$8:B27)</f>
        <v>0</v>
      </c>
      <c r="B27" s="37" t="s">
        <v>41</v>
      </c>
      <c r="C27" s="36" t="s">
        <v>42</v>
      </c>
      <c r="D27" s="36" t="s">
        <v>43</v>
      </c>
      <c r="E27" s="37" t="s">
        <v>168</v>
      </c>
      <c r="F27" s="37" t="str">
        <f>VLOOKUP(E:E,[1]项目信息综合查询_1!$I:$I,1,FALSE)</f>
        <v>融安县大将镇才妙村融安金桔老家保护和提升工程项目</v>
      </c>
      <c r="G27" s="37" t="s">
        <v>45</v>
      </c>
      <c r="H27" s="37" t="s">
        <v>137</v>
      </c>
      <c r="I27" s="37" t="s">
        <v>160</v>
      </c>
      <c r="J27" s="36" t="s">
        <v>139</v>
      </c>
      <c r="K27" s="36" t="s">
        <v>140</v>
      </c>
      <c r="L27" s="36">
        <v>45</v>
      </c>
      <c r="M27" s="36">
        <v>45</v>
      </c>
      <c r="N27" s="36">
        <v>0</v>
      </c>
      <c r="O27" s="36">
        <v>0</v>
      </c>
      <c r="P27" s="44" t="s">
        <v>169</v>
      </c>
      <c r="Q27" s="44" t="s">
        <v>170</v>
      </c>
      <c r="R27" s="44" t="s">
        <v>171</v>
      </c>
      <c r="S27" s="36" t="s">
        <v>53</v>
      </c>
      <c r="T27" s="36" t="s">
        <v>144</v>
      </c>
      <c r="U27" s="36" t="s">
        <v>144</v>
      </c>
      <c r="V27" s="36" t="s">
        <v>145</v>
      </c>
      <c r="W27" s="36">
        <v>15878218652</v>
      </c>
      <c r="X27" s="36">
        <v>671</v>
      </c>
      <c r="Y27" s="36">
        <v>1273</v>
      </c>
      <c r="Z27" s="36">
        <v>174</v>
      </c>
      <c r="AA27" s="36">
        <v>688</v>
      </c>
      <c r="AB27" s="36"/>
      <c r="AC27" s="36"/>
      <c r="AD27" s="36"/>
      <c r="AE27" s="36" t="s">
        <v>67</v>
      </c>
      <c r="AF27" s="36" t="s">
        <v>53</v>
      </c>
      <c r="AG27" s="59"/>
    </row>
    <row r="28" s="18" customFormat="1" ht="40.5" hidden="1" spans="1:33">
      <c r="A28" s="36">
        <f>SUBTOTAL(103,$B$8:B28)</f>
        <v>0</v>
      </c>
      <c r="B28" s="37" t="s">
        <v>41</v>
      </c>
      <c r="C28" s="36" t="s">
        <v>42</v>
      </c>
      <c r="D28" s="36" t="s">
        <v>43</v>
      </c>
      <c r="E28" s="37" t="s">
        <v>172</v>
      </c>
      <c r="F28" s="37" t="str">
        <f>VLOOKUP(E:E,[1]项目信息综合查询_1!$I:$I,1,FALSE)</f>
        <v>融安县大将镇瓜洞村湾道屯大冲、牛本冲金桔香杉产业基地道路建设</v>
      </c>
      <c r="G28" s="37" t="s">
        <v>45</v>
      </c>
      <c r="H28" s="37" t="s">
        <v>137</v>
      </c>
      <c r="I28" s="37" t="s">
        <v>173</v>
      </c>
      <c r="J28" s="36" t="s">
        <v>139</v>
      </c>
      <c r="K28" s="36" t="s">
        <v>140</v>
      </c>
      <c r="L28" s="36">
        <v>33.20754</v>
      </c>
      <c r="M28" s="36">
        <v>33.20754</v>
      </c>
      <c r="N28" s="36">
        <v>0</v>
      </c>
      <c r="O28" s="36">
        <v>0</v>
      </c>
      <c r="P28" s="44" t="s">
        <v>174</v>
      </c>
      <c r="Q28" s="44" t="s">
        <v>175</v>
      </c>
      <c r="R28" s="44" t="s">
        <v>176</v>
      </c>
      <c r="S28" s="36" t="s">
        <v>53</v>
      </c>
      <c r="T28" s="36" t="s">
        <v>144</v>
      </c>
      <c r="U28" s="36" t="s">
        <v>144</v>
      </c>
      <c r="V28" s="36" t="s">
        <v>145</v>
      </c>
      <c r="W28" s="36">
        <v>15878218651</v>
      </c>
      <c r="X28" s="36">
        <v>64</v>
      </c>
      <c r="Y28" s="36">
        <v>282</v>
      </c>
      <c r="Z28" s="36">
        <v>16</v>
      </c>
      <c r="AA28" s="36">
        <v>64</v>
      </c>
      <c r="AB28" s="36">
        <v>282</v>
      </c>
      <c r="AC28" s="36" t="s">
        <v>57</v>
      </c>
      <c r="AD28" s="36" t="s">
        <v>57</v>
      </c>
      <c r="AE28" s="36"/>
      <c r="AF28" s="36" t="s">
        <v>53</v>
      </c>
      <c r="AG28" s="59"/>
    </row>
    <row r="29" s="18" customFormat="1" ht="33.75" hidden="1" spans="1:33">
      <c r="A29" s="36">
        <f>SUBTOTAL(103,$B$8:B29)</f>
        <v>0</v>
      </c>
      <c r="B29" s="37" t="s">
        <v>68</v>
      </c>
      <c r="C29" s="36" t="s">
        <v>69</v>
      </c>
      <c r="D29" s="36" t="s">
        <v>70</v>
      </c>
      <c r="E29" s="37" t="s">
        <v>177</v>
      </c>
      <c r="F29" s="37" t="str">
        <f>VLOOKUP(E:E,[1]项目信息综合查询_1!$I:$I,1,FALSE)</f>
        <v>大将镇2024年巷道硬化补助项目（自建自管公助项目）</v>
      </c>
      <c r="G29" s="37" t="s">
        <v>45</v>
      </c>
      <c r="H29" s="37" t="s">
        <v>137</v>
      </c>
      <c r="I29" s="37"/>
      <c r="J29" s="36" t="s">
        <v>139</v>
      </c>
      <c r="K29" s="36" t="s">
        <v>140</v>
      </c>
      <c r="L29" s="36">
        <v>62</v>
      </c>
      <c r="M29" s="36">
        <v>62</v>
      </c>
      <c r="N29" s="36">
        <v>0</v>
      </c>
      <c r="O29" s="36">
        <v>0</v>
      </c>
      <c r="P29" s="44" t="s">
        <v>178</v>
      </c>
      <c r="Q29" s="44"/>
      <c r="R29" s="44"/>
      <c r="S29" s="36" t="s">
        <v>53</v>
      </c>
      <c r="T29" s="36" t="s">
        <v>144</v>
      </c>
      <c r="U29" s="36" t="s">
        <v>144</v>
      </c>
      <c r="V29" s="36" t="s">
        <v>145</v>
      </c>
      <c r="W29" s="36">
        <v>15878218651</v>
      </c>
      <c r="X29" s="36">
        <v>8367</v>
      </c>
      <c r="Y29" s="36">
        <v>25000</v>
      </c>
      <c r="Z29" s="36">
        <v>1819</v>
      </c>
      <c r="AA29" s="36">
        <v>6482</v>
      </c>
      <c r="AB29" s="36">
        <v>25000</v>
      </c>
      <c r="AC29" s="36" t="s">
        <v>57</v>
      </c>
      <c r="AD29" s="36" t="s">
        <v>57</v>
      </c>
      <c r="AE29" s="36" t="s">
        <v>179</v>
      </c>
      <c r="AF29" s="36" t="s">
        <v>53</v>
      </c>
      <c r="AG29" s="59"/>
    </row>
    <row r="30" s="18" customFormat="1" ht="101.25" hidden="1" spans="1:33">
      <c r="A30" s="36">
        <f>SUBTOTAL(103,$B$8:B30)</f>
        <v>0</v>
      </c>
      <c r="B30" s="37" t="s">
        <v>68</v>
      </c>
      <c r="C30" s="36" t="s">
        <v>69</v>
      </c>
      <c r="D30" s="36" t="s">
        <v>79</v>
      </c>
      <c r="E30" s="37" t="s">
        <v>180</v>
      </c>
      <c r="F30" s="37" t="str">
        <f>VLOOKUP(E:E,[1]项目信息综合查询_1!$I:$I,1,FALSE)</f>
        <v>融安县大将镇板茂村江头屯安全饮水提升工程</v>
      </c>
      <c r="G30" s="37" t="s">
        <v>45</v>
      </c>
      <c r="H30" s="37" t="s">
        <v>137</v>
      </c>
      <c r="I30" s="37" t="s">
        <v>181</v>
      </c>
      <c r="J30" s="36" t="s">
        <v>139</v>
      </c>
      <c r="K30" s="36" t="s">
        <v>140</v>
      </c>
      <c r="L30" s="36">
        <v>35.924486</v>
      </c>
      <c r="M30" s="36">
        <v>35.924486</v>
      </c>
      <c r="N30" s="36">
        <v>0</v>
      </c>
      <c r="O30" s="36">
        <v>0</v>
      </c>
      <c r="P30" s="44" t="s">
        <v>182</v>
      </c>
      <c r="Q30" s="44" t="s">
        <v>183</v>
      </c>
      <c r="R30" s="44" t="s">
        <v>184</v>
      </c>
      <c r="S30" s="36" t="s">
        <v>53</v>
      </c>
      <c r="T30" s="36" t="s">
        <v>144</v>
      </c>
      <c r="U30" s="36" t="s">
        <v>144</v>
      </c>
      <c r="V30" s="36" t="s">
        <v>145</v>
      </c>
      <c r="W30" s="36">
        <v>15878218651</v>
      </c>
      <c r="X30" s="36">
        <v>46</v>
      </c>
      <c r="Y30" s="36">
        <v>144</v>
      </c>
      <c r="Z30" s="36">
        <v>6</v>
      </c>
      <c r="AA30" s="36">
        <v>22</v>
      </c>
      <c r="AB30" s="36">
        <v>144</v>
      </c>
      <c r="AC30" s="36" t="s">
        <v>57</v>
      </c>
      <c r="AD30" s="36" t="s">
        <v>57</v>
      </c>
      <c r="AE30" s="36"/>
      <c r="AF30" s="36" t="s">
        <v>53</v>
      </c>
      <c r="AG30" s="59"/>
    </row>
    <row r="31" s="18" customFormat="1" ht="112.5" hidden="1" spans="1:33">
      <c r="A31" s="36">
        <f>SUBTOTAL(103,$B$8:B31)</f>
        <v>0</v>
      </c>
      <c r="B31" s="37" t="s">
        <v>68</v>
      </c>
      <c r="C31" s="36" t="s">
        <v>185</v>
      </c>
      <c r="D31" s="36" t="s">
        <v>186</v>
      </c>
      <c r="E31" s="37" t="s">
        <v>187</v>
      </c>
      <c r="F31" s="37" t="str">
        <f>VLOOKUP(E:E,[1]项目信息综合查询_1!$I:$I,1,FALSE)</f>
        <v>融安县大将镇大将社区大将屯排水管道改造(以工代赈）</v>
      </c>
      <c r="G31" s="37" t="s">
        <v>45</v>
      </c>
      <c r="H31" s="37" t="s">
        <v>137</v>
      </c>
      <c r="I31" s="37" t="s">
        <v>188</v>
      </c>
      <c r="J31" s="36" t="s">
        <v>139</v>
      </c>
      <c r="K31" s="36" t="s">
        <v>140</v>
      </c>
      <c r="L31" s="36">
        <v>31.3487</v>
      </c>
      <c r="M31" s="36">
        <v>31.3487</v>
      </c>
      <c r="N31" s="36">
        <v>0</v>
      </c>
      <c r="O31" s="36">
        <v>0</v>
      </c>
      <c r="P31" s="44" t="s">
        <v>189</v>
      </c>
      <c r="Q31" s="44" t="s">
        <v>190</v>
      </c>
      <c r="R31" s="44" t="s">
        <v>191</v>
      </c>
      <c r="S31" s="36" t="s">
        <v>53</v>
      </c>
      <c r="T31" s="36" t="s">
        <v>144</v>
      </c>
      <c r="U31" s="36" t="s">
        <v>144</v>
      </c>
      <c r="V31" s="36" t="s">
        <v>145</v>
      </c>
      <c r="W31" s="36">
        <v>15878218651</v>
      </c>
      <c r="X31" s="36">
        <v>192</v>
      </c>
      <c r="Y31" s="36">
        <v>613</v>
      </c>
      <c r="Z31" s="36">
        <v>6</v>
      </c>
      <c r="AA31" s="36">
        <v>18</v>
      </c>
      <c r="AB31" s="36">
        <v>613</v>
      </c>
      <c r="AC31" s="36" t="s">
        <v>57</v>
      </c>
      <c r="AD31" s="36" t="s">
        <v>57</v>
      </c>
      <c r="AE31" s="36" t="s">
        <v>58</v>
      </c>
      <c r="AF31" s="36" t="s">
        <v>53</v>
      </c>
      <c r="AG31" s="59"/>
    </row>
    <row r="32" s="18" customFormat="1" ht="101.25" hidden="1" spans="1:33">
      <c r="A32" s="36">
        <f>SUBTOTAL(103,$B$8:B32)</f>
        <v>0</v>
      </c>
      <c r="B32" s="37" t="s">
        <v>68</v>
      </c>
      <c r="C32" s="36" t="s">
        <v>69</v>
      </c>
      <c r="D32" s="36" t="s">
        <v>79</v>
      </c>
      <c r="E32" s="37" t="s">
        <v>192</v>
      </c>
      <c r="F32" s="37" t="str">
        <f>VLOOKUP(E:E,[1]项目信息综合查询_1!$I:$I,1,FALSE)</f>
        <v>融安县大将镇合理村小拱屯人饮工程</v>
      </c>
      <c r="G32" s="37" t="s">
        <v>45</v>
      </c>
      <c r="H32" s="37" t="s">
        <v>137</v>
      </c>
      <c r="I32" s="37" t="s">
        <v>193</v>
      </c>
      <c r="J32" s="36" t="s">
        <v>139</v>
      </c>
      <c r="K32" s="36" t="s">
        <v>140</v>
      </c>
      <c r="L32" s="36">
        <v>19.937046</v>
      </c>
      <c r="M32" s="36">
        <v>19.937046</v>
      </c>
      <c r="N32" s="36">
        <v>0</v>
      </c>
      <c r="O32" s="36">
        <v>0</v>
      </c>
      <c r="P32" s="44" t="s">
        <v>194</v>
      </c>
      <c r="Q32" s="44" t="s">
        <v>195</v>
      </c>
      <c r="R32" s="44" t="s">
        <v>196</v>
      </c>
      <c r="S32" s="36" t="s">
        <v>53</v>
      </c>
      <c r="T32" s="36" t="s">
        <v>144</v>
      </c>
      <c r="U32" s="36" t="s">
        <v>144</v>
      </c>
      <c r="V32" s="36" t="s">
        <v>145</v>
      </c>
      <c r="W32" s="36">
        <v>15878218651</v>
      </c>
      <c r="X32" s="36">
        <v>16</v>
      </c>
      <c r="Y32" s="36">
        <v>50</v>
      </c>
      <c r="Z32" s="36">
        <v>3</v>
      </c>
      <c r="AA32" s="36">
        <v>12</v>
      </c>
      <c r="AB32" s="36">
        <v>50</v>
      </c>
      <c r="AC32" s="36" t="s">
        <v>57</v>
      </c>
      <c r="AD32" s="36" t="s">
        <v>57</v>
      </c>
      <c r="AE32" s="36"/>
      <c r="AF32" s="36" t="s">
        <v>53</v>
      </c>
      <c r="AG32" s="59"/>
    </row>
    <row r="33" s="18" customFormat="1" ht="101.25" hidden="1" spans="1:33">
      <c r="A33" s="36">
        <f>SUBTOTAL(103,$B$8:B33)</f>
        <v>0</v>
      </c>
      <c r="B33" s="37" t="s">
        <v>68</v>
      </c>
      <c r="C33" s="36" t="s">
        <v>69</v>
      </c>
      <c r="D33" s="36" t="s">
        <v>101</v>
      </c>
      <c r="E33" s="37" t="s">
        <v>197</v>
      </c>
      <c r="F33" s="37" t="str">
        <f>VLOOKUP(E:E,[1]项目信息综合查询_1!$I:$I,1,FALSE)</f>
        <v>融安县大将镇雅仕村拉腊屯内道路新建盖板涵</v>
      </c>
      <c r="G33" s="37" t="s">
        <v>45</v>
      </c>
      <c r="H33" s="37" t="s">
        <v>137</v>
      </c>
      <c r="I33" s="37" t="s">
        <v>198</v>
      </c>
      <c r="J33" s="36" t="s">
        <v>139</v>
      </c>
      <c r="K33" s="36" t="s">
        <v>140</v>
      </c>
      <c r="L33" s="36">
        <v>21.113507</v>
      </c>
      <c r="M33" s="36">
        <v>21.113507</v>
      </c>
      <c r="N33" s="36">
        <v>0</v>
      </c>
      <c r="O33" s="36">
        <v>0</v>
      </c>
      <c r="P33" s="44" t="s">
        <v>199</v>
      </c>
      <c r="Q33" s="44" t="s">
        <v>200</v>
      </c>
      <c r="R33" s="44" t="s">
        <v>201</v>
      </c>
      <c r="S33" s="36" t="s">
        <v>53</v>
      </c>
      <c r="T33" s="36" t="s">
        <v>144</v>
      </c>
      <c r="U33" s="36" t="s">
        <v>144</v>
      </c>
      <c r="V33" s="36" t="s">
        <v>145</v>
      </c>
      <c r="W33" s="36">
        <v>15878218651</v>
      </c>
      <c r="X33" s="36">
        <v>45</v>
      </c>
      <c r="Y33" s="36">
        <v>186</v>
      </c>
      <c r="Z33" s="36">
        <v>15</v>
      </c>
      <c r="AA33" s="36">
        <v>90</v>
      </c>
      <c r="AB33" s="36">
        <v>186</v>
      </c>
      <c r="AC33" s="36" t="s">
        <v>57</v>
      </c>
      <c r="AD33" s="36" t="s">
        <v>57</v>
      </c>
      <c r="AE33" s="36" t="s">
        <v>67</v>
      </c>
      <c r="AF33" s="36" t="s">
        <v>53</v>
      </c>
      <c r="AG33" s="59"/>
    </row>
    <row r="34" s="18" customFormat="1" ht="101.25" hidden="1" spans="1:33">
      <c r="A34" s="36">
        <f>SUBTOTAL(103,$B$8:B34)</f>
        <v>0</v>
      </c>
      <c r="B34" s="37" t="s">
        <v>68</v>
      </c>
      <c r="C34" s="36" t="s">
        <v>69</v>
      </c>
      <c r="D34" s="36" t="s">
        <v>70</v>
      </c>
      <c r="E34" s="37" t="s">
        <v>202</v>
      </c>
      <c r="F34" s="37" t="str">
        <f>VLOOKUP(E:E,[1]项目信息综合查询_1!$I:$I,1,FALSE)</f>
        <v>融安县大将镇龙妙村硬化道路建设</v>
      </c>
      <c r="G34" s="37" t="s">
        <v>45</v>
      </c>
      <c r="H34" s="37" t="s">
        <v>137</v>
      </c>
      <c r="I34" s="37" t="s">
        <v>203</v>
      </c>
      <c r="J34" s="36" t="s">
        <v>139</v>
      </c>
      <c r="K34" s="36" t="s">
        <v>140</v>
      </c>
      <c r="L34" s="36">
        <v>15.0645</v>
      </c>
      <c r="M34" s="36">
        <v>15.0645</v>
      </c>
      <c r="N34" s="36">
        <v>0</v>
      </c>
      <c r="O34" s="36">
        <v>0</v>
      </c>
      <c r="P34" s="44" t="s">
        <v>204</v>
      </c>
      <c r="Q34" s="44" t="s">
        <v>205</v>
      </c>
      <c r="R34" s="44" t="s">
        <v>206</v>
      </c>
      <c r="S34" s="36" t="s">
        <v>53</v>
      </c>
      <c r="T34" s="36" t="s">
        <v>144</v>
      </c>
      <c r="U34" s="36" t="s">
        <v>144</v>
      </c>
      <c r="V34" s="36" t="s">
        <v>145</v>
      </c>
      <c r="W34" s="36">
        <v>15878218651</v>
      </c>
      <c r="X34" s="36">
        <v>245</v>
      </c>
      <c r="Y34" s="36">
        <v>831</v>
      </c>
      <c r="Z34" s="36">
        <v>31</v>
      </c>
      <c r="AA34" s="36">
        <v>105</v>
      </c>
      <c r="AB34" s="36">
        <v>831</v>
      </c>
      <c r="AC34" s="36" t="s">
        <v>57</v>
      </c>
      <c r="AD34" s="36" t="s">
        <v>57</v>
      </c>
      <c r="AE34" s="36"/>
      <c r="AF34" s="36" t="s">
        <v>53</v>
      </c>
      <c r="AG34" s="59"/>
    </row>
    <row r="35" s="18" customFormat="1" ht="101.25" hidden="1" spans="1:33">
      <c r="A35" s="36">
        <f>SUBTOTAL(103,$B$8:B35)</f>
        <v>0</v>
      </c>
      <c r="B35" s="37" t="s">
        <v>68</v>
      </c>
      <c r="C35" s="36" t="s">
        <v>69</v>
      </c>
      <c r="D35" s="36" t="s">
        <v>70</v>
      </c>
      <c r="E35" s="37" t="s">
        <v>207</v>
      </c>
      <c r="F35" s="37" t="str">
        <f>VLOOKUP(E:E,[1]项目信息综合查询_1!$I:$I,1,FALSE)</f>
        <v>大华村上大段屯林家湾入户路、产业路</v>
      </c>
      <c r="G35" s="37" t="s">
        <v>45</v>
      </c>
      <c r="H35" s="37" t="s">
        <v>137</v>
      </c>
      <c r="I35" s="37" t="s">
        <v>148</v>
      </c>
      <c r="J35" s="36" t="s">
        <v>208</v>
      </c>
      <c r="K35" s="36" t="s">
        <v>209</v>
      </c>
      <c r="L35" s="36">
        <v>17.680289</v>
      </c>
      <c r="M35" s="36">
        <v>17.680289</v>
      </c>
      <c r="N35" s="36">
        <v>0</v>
      </c>
      <c r="O35" s="36">
        <v>0</v>
      </c>
      <c r="P35" s="44" t="s">
        <v>210</v>
      </c>
      <c r="Q35" s="44" t="s">
        <v>211</v>
      </c>
      <c r="R35" s="44" t="s">
        <v>212</v>
      </c>
      <c r="S35" s="36" t="s">
        <v>53</v>
      </c>
      <c r="T35" s="36" t="s">
        <v>144</v>
      </c>
      <c r="U35" s="36" t="s">
        <v>144</v>
      </c>
      <c r="V35" s="36" t="s">
        <v>145</v>
      </c>
      <c r="W35" s="36">
        <v>15878218651</v>
      </c>
      <c r="X35" s="36"/>
      <c r="Y35" s="36"/>
      <c r="Z35" s="36"/>
      <c r="AA35" s="36"/>
      <c r="AB35" s="36"/>
      <c r="AC35" s="36"/>
      <c r="AD35" s="36"/>
      <c r="AE35" s="36"/>
      <c r="AF35" s="36" t="s">
        <v>53</v>
      </c>
      <c r="AG35" s="59"/>
    </row>
    <row r="36" s="18" customFormat="1" ht="27" hidden="1" spans="1:33">
      <c r="A36" s="36">
        <f>SUBTOTAL(103,$B$8:B36)</f>
        <v>0</v>
      </c>
      <c r="B36" s="37" t="s">
        <v>68</v>
      </c>
      <c r="C36" s="36" t="s">
        <v>69</v>
      </c>
      <c r="D36" s="36" t="s">
        <v>70</v>
      </c>
      <c r="E36" s="37" t="s">
        <v>213</v>
      </c>
      <c r="F36" s="37" t="str">
        <f>VLOOKUP(E:E,[1]项目信息综合查询_1!$I:$I,1,FALSE)</f>
        <v>融安县大将镇雅仕村雅仕村长耙口屯巷道硬化及水毁修复</v>
      </c>
      <c r="G36" s="37" t="s">
        <v>45</v>
      </c>
      <c r="H36" s="37" t="s">
        <v>137</v>
      </c>
      <c r="I36" s="37" t="s">
        <v>198</v>
      </c>
      <c r="J36" s="36" t="s">
        <v>214</v>
      </c>
      <c r="K36" s="36" t="s">
        <v>215</v>
      </c>
      <c r="L36" s="46">
        <v>20</v>
      </c>
      <c r="M36" s="46">
        <v>20</v>
      </c>
      <c r="N36" s="36">
        <v>0</v>
      </c>
      <c r="O36" s="36">
        <v>0</v>
      </c>
      <c r="P36" s="44" t="s">
        <v>216</v>
      </c>
      <c r="Q36" s="36"/>
      <c r="R36" s="36" t="s">
        <v>52</v>
      </c>
      <c r="S36" s="36" t="s">
        <v>53</v>
      </c>
      <c r="T36" s="36" t="s">
        <v>144</v>
      </c>
      <c r="U36" s="36" t="s">
        <v>144</v>
      </c>
      <c r="V36" s="36" t="s">
        <v>145</v>
      </c>
      <c r="W36" s="36">
        <v>15878218694</v>
      </c>
      <c r="X36" s="36">
        <v>65</v>
      </c>
      <c r="Y36" s="36">
        <v>236</v>
      </c>
      <c r="Z36" s="36">
        <v>21</v>
      </c>
      <c r="AA36" s="36">
        <v>73</v>
      </c>
      <c r="AB36" s="36">
        <v>236</v>
      </c>
      <c r="AC36" s="36" t="s">
        <v>57</v>
      </c>
      <c r="AD36" s="36" t="s">
        <v>57</v>
      </c>
      <c r="AE36" s="36" t="s">
        <v>67</v>
      </c>
      <c r="AF36" s="36" t="s">
        <v>53</v>
      </c>
      <c r="AG36" s="59" t="s">
        <v>108</v>
      </c>
    </row>
    <row r="37" s="18" customFormat="1" ht="27" hidden="1" spans="1:33">
      <c r="A37" s="36">
        <f>SUBTOTAL(103,$B$8:B37)</f>
        <v>0</v>
      </c>
      <c r="B37" s="37" t="s">
        <v>68</v>
      </c>
      <c r="C37" s="36" t="s">
        <v>69</v>
      </c>
      <c r="D37" s="36" t="s">
        <v>70</v>
      </c>
      <c r="E37" s="37" t="s">
        <v>217</v>
      </c>
      <c r="F37" s="37" t="str">
        <f>VLOOKUP(E:E,[1]项目信息综合查询_1!$I:$I,1,FALSE)</f>
        <v>融安县大将镇董安村小排屯道路建设</v>
      </c>
      <c r="G37" s="37" t="s">
        <v>45</v>
      </c>
      <c r="H37" s="37" t="s">
        <v>137</v>
      </c>
      <c r="I37" s="37" t="s">
        <v>218</v>
      </c>
      <c r="J37" s="36" t="s">
        <v>214</v>
      </c>
      <c r="K37" s="36" t="s">
        <v>215</v>
      </c>
      <c r="L37" s="46">
        <v>40</v>
      </c>
      <c r="M37" s="46">
        <v>40</v>
      </c>
      <c r="N37" s="36">
        <v>0</v>
      </c>
      <c r="O37" s="36">
        <v>0</v>
      </c>
      <c r="P37" s="44" t="s">
        <v>219</v>
      </c>
      <c r="Q37" s="36"/>
      <c r="R37" s="36" t="s">
        <v>52</v>
      </c>
      <c r="S37" s="36" t="s">
        <v>53</v>
      </c>
      <c r="T37" s="36" t="s">
        <v>144</v>
      </c>
      <c r="U37" s="36" t="s">
        <v>144</v>
      </c>
      <c r="V37" s="36" t="s">
        <v>145</v>
      </c>
      <c r="W37" s="36" t="s">
        <v>220</v>
      </c>
      <c r="X37" s="36">
        <v>59</v>
      </c>
      <c r="Y37" s="36">
        <v>198</v>
      </c>
      <c r="Z37" s="36">
        <v>24</v>
      </c>
      <c r="AA37" s="36">
        <v>84</v>
      </c>
      <c r="AB37" s="36">
        <v>396</v>
      </c>
      <c r="AC37" s="36" t="s">
        <v>57</v>
      </c>
      <c r="AD37" s="36" t="s">
        <v>53</v>
      </c>
      <c r="AE37" s="36" t="s">
        <v>67</v>
      </c>
      <c r="AF37" s="36" t="s">
        <v>53</v>
      </c>
      <c r="AG37" s="59" t="s">
        <v>108</v>
      </c>
    </row>
    <row r="38" s="18" customFormat="1" ht="27" hidden="1" spans="1:33">
      <c r="A38" s="36">
        <f>SUBTOTAL(103,$B$8:B38)</f>
        <v>0</v>
      </c>
      <c r="B38" s="37" t="s">
        <v>41</v>
      </c>
      <c r="C38" s="36" t="s">
        <v>42</v>
      </c>
      <c r="D38" s="36" t="s">
        <v>43</v>
      </c>
      <c r="E38" s="37" t="s">
        <v>221</v>
      </c>
      <c r="F38" s="37" t="str">
        <f>VLOOKUP(E:E,[1]项目信息综合查询_1!$I:$I,1,FALSE)</f>
        <v>融安县大将镇富乐村金桔产业示范基地道路建设</v>
      </c>
      <c r="G38" s="37" t="s">
        <v>45</v>
      </c>
      <c r="H38" s="37" t="s">
        <v>137</v>
      </c>
      <c r="I38" s="37" t="s">
        <v>222</v>
      </c>
      <c r="J38" s="36" t="s">
        <v>214</v>
      </c>
      <c r="K38" s="36" t="s">
        <v>215</v>
      </c>
      <c r="L38" s="46">
        <v>10</v>
      </c>
      <c r="M38" s="46">
        <v>10</v>
      </c>
      <c r="N38" s="36">
        <v>0</v>
      </c>
      <c r="O38" s="36">
        <v>0</v>
      </c>
      <c r="P38" s="44" t="s">
        <v>223</v>
      </c>
      <c r="Q38" s="36"/>
      <c r="R38" s="36" t="s">
        <v>143</v>
      </c>
      <c r="S38" s="36" t="s">
        <v>53</v>
      </c>
      <c r="T38" s="36" t="s">
        <v>144</v>
      </c>
      <c r="U38" s="36" t="s">
        <v>144</v>
      </c>
      <c r="V38" s="36" t="s">
        <v>145</v>
      </c>
      <c r="W38" s="36" t="s">
        <v>220</v>
      </c>
      <c r="X38" s="36">
        <v>269</v>
      </c>
      <c r="Y38" s="36">
        <v>934</v>
      </c>
      <c r="Z38" s="36">
        <v>53</v>
      </c>
      <c r="AA38" s="36">
        <v>169</v>
      </c>
      <c r="AB38" s="36">
        <v>934</v>
      </c>
      <c r="AC38" s="36" t="s">
        <v>57</v>
      </c>
      <c r="AD38" s="36" t="s">
        <v>57</v>
      </c>
      <c r="AE38" s="36" t="s">
        <v>100</v>
      </c>
      <c r="AF38" s="36" t="s">
        <v>53</v>
      </c>
      <c r="AG38" s="59" t="s">
        <v>108</v>
      </c>
    </row>
    <row r="39" s="18" customFormat="1" ht="27" hidden="1" spans="1:33">
      <c r="A39" s="36">
        <f>SUBTOTAL(103,$B$8:B39)</f>
        <v>0</v>
      </c>
      <c r="B39" s="37" t="s">
        <v>68</v>
      </c>
      <c r="C39" s="36" t="s">
        <v>185</v>
      </c>
      <c r="D39" s="36" t="s">
        <v>224</v>
      </c>
      <c r="E39" s="37" t="s">
        <v>225</v>
      </c>
      <c r="F39" s="37" t="str">
        <f>VLOOKUP(E:E,[1]项目信息综合查询_1!$I:$I,1,FALSE)</f>
        <v>大将镇龙妙村一屯至八屯生活污水治理项目</v>
      </c>
      <c r="G39" s="37" t="s">
        <v>45</v>
      </c>
      <c r="H39" s="37" t="s">
        <v>137</v>
      </c>
      <c r="I39" s="37" t="s">
        <v>203</v>
      </c>
      <c r="J39" s="36" t="s">
        <v>214</v>
      </c>
      <c r="K39" s="36" t="s">
        <v>215</v>
      </c>
      <c r="L39" s="36">
        <v>20</v>
      </c>
      <c r="M39" s="36">
        <v>20</v>
      </c>
      <c r="N39" s="36">
        <v>0</v>
      </c>
      <c r="O39" s="36">
        <v>0</v>
      </c>
      <c r="P39" s="44" t="s">
        <v>226</v>
      </c>
      <c r="Q39" s="36"/>
      <c r="R39" s="36" t="s">
        <v>227</v>
      </c>
      <c r="S39" s="36" t="s">
        <v>57</v>
      </c>
      <c r="T39" s="36" t="s">
        <v>228</v>
      </c>
      <c r="U39" s="36" t="s">
        <v>144</v>
      </c>
      <c r="V39" s="36" t="s">
        <v>145</v>
      </c>
      <c r="W39" s="36" t="s">
        <v>220</v>
      </c>
      <c r="X39" s="36">
        <v>252</v>
      </c>
      <c r="Y39" s="36">
        <v>808</v>
      </c>
      <c r="Z39" s="36">
        <v>76</v>
      </c>
      <c r="AA39" s="36">
        <v>136</v>
      </c>
      <c r="AB39" s="36">
        <v>808</v>
      </c>
      <c r="AC39" s="36" t="s">
        <v>57</v>
      </c>
      <c r="AD39" s="36" t="s">
        <v>57</v>
      </c>
      <c r="AE39" s="36" t="s">
        <v>135</v>
      </c>
      <c r="AF39" s="36" t="s">
        <v>53</v>
      </c>
      <c r="AG39" s="59" t="s">
        <v>108</v>
      </c>
    </row>
    <row r="40" s="18" customFormat="1" ht="27" hidden="1" spans="1:33">
      <c r="A40" s="36">
        <f>SUBTOTAL(103,$B$8:B40)</f>
        <v>0</v>
      </c>
      <c r="B40" s="37" t="s">
        <v>68</v>
      </c>
      <c r="C40" s="36" t="s">
        <v>185</v>
      </c>
      <c r="D40" s="36" t="s">
        <v>224</v>
      </c>
      <c r="E40" s="37" t="s">
        <v>229</v>
      </c>
      <c r="F40" s="37" t="str">
        <f>VLOOKUP(E:E,[1]项目信息综合查询_1!$I:$I,1,FALSE)</f>
        <v>大将镇才妙村潭瑶屯生活污水治理项目</v>
      </c>
      <c r="G40" s="37" t="s">
        <v>45</v>
      </c>
      <c r="H40" s="37" t="s">
        <v>137</v>
      </c>
      <c r="I40" s="37" t="s">
        <v>160</v>
      </c>
      <c r="J40" s="36" t="s">
        <v>214</v>
      </c>
      <c r="K40" s="36" t="s">
        <v>215</v>
      </c>
      <c r="L40" s="36">
        <v>75</v>
      </c>
      <c r="M40" s="36">
        <v>75</v>
      </c>
      <c r="N40" s="36">
        <v>0</v>
      </c>
      <c r="O40" s="36">
        <v>0</v>
      </c>
      <c r="P40" s="44" t="s">
        <v>230</v>
      </c>
      <c r="Q40" s="36"/>
      <c r="R40" s="36" t="s">
        <v>227</v>
      </c>
      <c r="S40" s="36" t="s">
        <v>57</v>
      </c>
      <c r="T40" s="36" t="s">
        <v>228</v>
      </c>
      <c r="U40" s="36" t="s">
        <v>144</v>
      </c>
      <c r="V40" s="36" t="s">
        <v>145</v>
      </c>
      <c r="W40" s="36" t="s">
        <v>220</v>
      </c>
      <c r="X40" s="36">
        <v>81</v>
      </c>
      <c r="Y40" s="36">
        <v>275</v>
      </c>
      <c r="Z40" s="36">
        <v>20</v>
      </c>
      <c r="AA40" s="36">
        <v>80</v>
      </c>
      <c r="AB40" s="36">
        <v>275</v>
      </c>
      <c r="AC40" s="36" t="s">
        <v>57</v>
      </c>
      <c r="AD40" s="36" t="s">
        <v>57</v>
      </c>
      <c r="AE40" s="36" t="s">
        <v>135</v>
      </c>
      <c r="AF40" s="36" t="s">
        <v>53</v>
      </c>
      <c r="AG40" s="59" t="s">
        <v>108</v>
      </c>
    </row>
    <row r="41" s="18" customFormat="1" ht="27" hidden="1" spans="1:33">
      <c r="A41" s="36">
        <f>SUBTOTAL(103,$B$8:B41)</f>
        <v>0</v>
      </c>
      <c r="B41" s="37" t="s">
        <v>68</v>
      </c>
      <c r="C41" s="36" t="s">
        <v>185</v>
      </c>
      <c r="D41" s="36" t="s">
        <v>224</v>
      </c>
      <c r="E41" s="37" t="s">
        <v>231</v>
      </c>
      <c r="F41" s="37" t="str">
        <f>VLOOKUP(E:E,[1]项目信息综合查询_1!$I:$I,1,FALSE)</f>
        <v>大将镇才妙村才妙屯生活污水治理项目</v>
      </c>
      <c r="G41" s="37" t="s">
        <v>45</v>
      </c>
      <c r="H41" s="37" t="s">
        <v>137</v>
      </c>
      <c r="I41" s="37" t="s">
        <v>160</v>
      </c>
      <c r="J41" s="36" t="s">
        <v>214</v>
      </c>
      <c r="K41" s="36" t="s">
        <v>215</v>
      </c>
      <c r="L41" s="36">
        <v>65</v>
      </c>
      <c r="M41" s="36">
        <v>65</v>
      </c>
      <c r="N41" s="36">
        <v>0</v>
      </c>
      <c r="O41" s="36">
        <v>0</v>
      </c>
      <c r="P41" s="44" t="s">
        <v>230</v>
      </c>
      <c r="Q41" s="36"/>
      <c r="R41" s="36" t="s">
        <v>227</v>
      </c>
      <c r="S41" s="36" t="s">
        <v>57</v>
      </c>
      <c r="T41" s="36" t="s">
        <v>228</v>
      </c>
      <c r="U41" s="36" t="s">
        <v>144</v>
      </c>
      <c r="V41" s="36" t="s">
        <v>145</v>
      </c>
      <c r="W41" s="36" t="s">
        <v>220</v>
      </c>
      <c r="X41" s="36">
        <v>74</v>
      </c>
      <c r="Y41" s="36">
        <v>222</v>
      </c>
      <c r="Z41" s="36">
        <v>20</v>
      </c>
      <c r="AA41" s="36">
        <v>81</v>
      </c>
      <c r="AB41" s="36">
        <v>222</v>
      </c>
      <c r="AC41" s="36" t="s">
        <v>57</v>
      </c>
      <c r="AD41" s="36" t="s">
        <v>57</v>
      </c>
      <c r="AE41" s="36" t="s">
        <v>135</v>
      </c>
      <c r="AF41" s="36" t="s">
        <v>53</v>
      </c>
      <c r="AG41" s="59" t="s">
        <v>108</v>
      </c>
    </row>
    <row r="42" s="18" customFormat="1" ht="22.5" hidden="1" spans="1:33">
      <c r="A42" s="36">
        <f>SUBTOTAL(103,$B$8:B42)</f>
        <v>0</v>
      </c>
      <c r="B42" s="37" t="s">
        <v>68</v>
      </c>
      <c r="C42" s="36" t="s">
        <v>185</v>
      </c>
      <c r="D42" s="36" t="s">
        <v>224</v>
      </c>
      <c r="E42" s="37" t="s">
        <v>232</v>
      </c>
      <c r="F42" s="37" t="e">
        <f>VLOOKUP(E:E,[1]项目信息综合查询_1!$I:$I,1,FALSE)</f>
        <v>#N/A</v>
      </c>
      <c r="G42" s="37" t="s">
        <v>45</v>
      </c>
      <c r="H42" s="37" t="s">
        <v>137</v>
      </c>
      <c r="I42" s="37" t="s">
        <v>222</v>
      </c>
      <c r="J42" s="36" t="s">
        <v>214</v>
      </c>
      <c r="K42" s="36" t="s">
        <v>215</v>
      </c>
      <c r="L42" s="36">
        <v>40</v>
      </c>
      <c r="M42" s="36">
        <v>40</v>
      </c>
      <c r="N42" s="36">
        <v>0</v>
      </c>
      <c r="O42" s="36">
        <v>0</v>
      </c>
      <c r="P42" s="44" t="s">
        <v>230</v>
      </c>
      <c r="Q42" s="36"/>
      <c r="R42" s="36" t="s">
        <v>227</v>
      </c>
      <c r="S42" s="36" t="s">
        <v>57</v>
      </c>
      <c r="T42" s="36" t="s">
        <v>228</v>
      </c>
      <c r="U42" s="36" t="s">
        <v>144</v>
      </c>
      <c r="V42" s="36" t="s">
        <v>145</v>
      </c>
      <c r="W42" s="36" t="s">
        <v>220</v>
      </c>
      <c r="X42" s="36">
        <v>33</v>
      </c>
      <c r="Y42" s="36">
        <v>102</v>
      </c>
      <c r="Z42" s="36">
        <v>8</v>
      </c>
      <c r="AA42" s="36">
        <v>34</v>
      </c>
      <c r="AB42" s="36">
        <v>102</v>
      </c>
      <c r="AC42" s="36" t="s">
        <v>57</v>
      </c>
      <c r="AD42" s="36" t="s">
        <v>57</v>
      </c>
      <c r="AE42" s="36" t="s">
        <v>135</v>
      </c>
      <c r="AF42" s="36" t="s">
        <v>53</v>
      </c>
      <c r="AG42" s="59" t="s">
        <v>108</v>
      </c>
    </row>
    <row r="43" s="18" customFormat="1" ht="45" hidden="1" spans="1:33">
      <c r="A43" s="36">
        <f>SUBTOTAL(103,$B$8:B43)</f>
        <v>0</v>
      </c>
      <c r="B43" s="37" t="s">
        <v>41</v>
      </c>
      <c r="C43" s="36" t="s">
        <v>42</v>
      </c>
      <c r="D43" s="36" t="s">
        <v>116</v>
      </c>
      <c r="E43" s="37" t="s">
        <v>233</v>
      </c>
      <c r="F43" s="37" t="str">
        <f>VLOOKUP(E:E,[1]项目信息综合查询_1!$I:$I,1,FALSE)</f>
        <v>融安县大良镇新和村稻田种养基础设施建设</v>
      </c>
      <c r="G43" s="37" t="s">
        <v>45</v>
      </c>
      <c r="H43" s="37" t="s">
        <v>234</v>
      </c>
      <c r="I43" s="37" t="s">
        <v>235</v>
      </c>
      <c r="J43" s="36" t="s">
        <v>236</v>
      </c>
      <c r="K43" s="36" t="s">
        <v>237</v>
      </c>
      <c r="L43" s="36">
        <v>59.3397</v>
      </c>
      <c r="M43" s="36">
        <v>59.3397</v>
      </c>
      <c r="N43" s="36">
        <v>0</v>
      </c>
      <c r="O43" s="36">
        <v>0</v>
      </c>
      <c r="P43" s="44" t="s">
        <v>238</v>
      </c>
      <c r="Q43" s="44" t="s">
        <v>239</v>
      </c>
      <c r="R43" s="44" t="s">
        <v>240</v>
      </c>
      <c r="S43" s="36" t="s">
        <v>53</v>
      </c>
      <c r="T43" s="36" t="s">
        <v>241</v>
      </c>
      <c r="U43" s="36" t="s">
        <v>241</v>
      </c>
      <c r="V43" s="36" t="s">
        <v>242</v>
      </c>
      <c r="W43" s="36" t="s">
        <v>243</v>
      </c>
      <c r="X43" s="36">
        <v>653</v>
      </c>
      <c r="Y43" s="36">
        <v>2404</v>
      </c>
      <c r="Z43" s="36">
        <v>225</v>
      </c>
      <c r="AA43" s="36">
        <v>751</v>
      </c>
      <c r="AB43" s="36">
        <v>2404</v>
      </c>
      <c r="AC43" s="36" t="s">
        <v>57</v>
      </c>
      <c r="AD43" s="36" t="s">
        <v>57</v>
      </c>
      <c r="AE43" s="36" t="s">
        <v>67</v>
      </c>
      <c r="AF43" s="36" t="s">
        <v>53</v>
      </c>
      <c r="AG43" s="59"/>
    </row>
    <row r="44" s="18" customFormat="1" ht="56.25" hidden="1" spans="1:33">
      <c r="A44" s="36">
        <f>SUBTOTAL(103,$B$8:B44)</f>
        <v>0</v>
      </c>
      <c r="B44" s="37" t="s">
        <v>68</v>
      </c>
      <c r="C44" s="36" t="s">
        <v>69</v>
      </c>
      <c r="D44" s="36" t="s">
        <v>101</v>
      </c>
      <c r="E44" s="37" t="s">
        <v>244</v>
      </c>
      <c r="F44" s="37" t="str">
        <f>VLOOKUP(E:E,[1]项目信息综合查询_1!$I:$I,1,FALSE)</f>
        <v>融安县大良村西大良屯金桔园产业硬化道路项目</v>
      </c>
      <c r="G44" s="37" t="s">
        <v>45</v>
      </c>
      <c r="H44" s="37" t="s">
        <v>234</v>
      </c>
      <c r="I44" s="37" t="s">
        <v>245</v>
      </c>
      <c r="J44" s="36" t="s">
        <v>236</v>
      </c>
      <c r="K44" s="36" t="s">
        <v>237</v>
      </c>
      <c r="L44" s="36">
        <v>86.048835</v>
      </c>
      <c r="M44" s="36">
        <v>86.048835</v>
      </c>
      <c r="N44" s="36">
        <v>0</v>
      </c>
      <c r="O44" s="36">
        <v>0</v>
      </c>
      <c r="P44" s="44" t="s">
        <v>246</v>
      </c>
      <c r="Q44" s="44" t="s">
        <v>247</v>
      </c>
      <c r="R44" s="44" t="s">
        <v>248</v>
      </c>
      <c r="S44" s="36" t="s">
        <v>53</v>
      </c>
      <c r="T44" s="36" t="s">
        <v>241</v>
      </c>
      <c r="U44" s="36" t="s">
        <v>241</v>
      </c>
      <c r="V44" s="36" t="s">
        <v>242</v>
      </c>
      <c r="W44" s="36" t="s">
        <v>243</v>
      </c>
      <c r="X44" s="36">
        <v>89</v>
      </c>
      <c r="Y44" s="36">
        <v>331</v>
      </c>
      <c r="Z44" s="36">
        <v>13</v>
      </c>
      <c r="AA44" s="36">
        <v>52</v>
      </c>
      <c r="AB44" s="36">
        <v>138</v>
      </c>
      <c r="AC44" s="36" t="s">
        <v>57</v>
      </c>
      <c r="AD44" s="36" t="s">
        <v>57</v>
      </c>
      <c r="AE44" s="36"/>
      <c r="AF44" s="36" t="s">
        <v>53</v>
      </c>
      <c r="AG44" s="59"/>
    </row>
    <row r="45" s="18" customFormat="1" ht="27" hidden="1" spans="1:33">
      <c r="A45" s="36">
        <f>SUBTOTAL(103,$B$8:B45)</f>
        <v>0</v>
      </c>
      <c r="B45" s="37" t="s">
        <v>68</v>
      </c>
      <c r="C45" s="36" t="s">
        <v>69</v>
      </c>
      <c r="D45" s="36" t="s">
        <v>70</v>
      </c>
      <c r="E45" s="37" t="s">
        <v>249</v>
      </c>
      <c r="F45" s="37" t="str">
        <f>VLOOKUP(E:E,[1]项目信息综合查询_1!$I:$I,1,FALSE)</f>
        <v>大良镇2024年巷道硬化补助项目（自建自管公助项目）</v>
      </c>
      <c r="G45" s="37" t="s">
        <v>45</v>
      </c>
      <c r="H45" s="37" t="s">
        <v>234</v>
      </c>
      <c r="I45" s="37"/>
      <c r="J45" s="36" t="s">
        <v>236</v>
      </c>
      <c r="K45" s="36" t="s">
        <v>237</v>
      </c>
      <c r="L45" s="36">
        <v>80</v>
      </c>
      <c r="M45" s="36">
        <v>80</v>
      </c>
      <c r="N45" s="36">
        <v>0</v>
      </c>
      <c r="O45" s="36">
        <v>0</v>
      </c>
      <c r="P45" s="44" t="s">
        <v>250</v>
      </c>
      <c r="Q45" s="44"/>
      <c r="R45" s="44" t="s">
        <v>251</v>
      </c>
      <c r="S45" s="36" t="s">
        <v>53</v>
      </c>
      <c r="T45" s="36" t="s">
        <v>241</v>
      </c>
      <c r="U45" s="36" t="s">
        <v>241</v>
      </c>
      <c r="V45" s="36" t="s">
        <v>242</v>
      </c>
      <c r="W45" s="36" t="s">
        <v>243</v>
      </c>
      <c r="X45" s="36">
        <v>12</v>
      </c>
      <c r="Y45" s="36">
        <v>52</v>
      </c>
      <c r="Z45" s="36">
        <v>1</v>
      </c>
      <c r="AA45" s="36">
        <v>3</v>
      </c>
      <c r="AB45" s="36">
        <v>52</v>
      </c>
      <c r="AC45" s="36" t="s">
        <v>57</v>
      </c>
      <c r="AD45" s="36" t="s">
        <v>57</v>
      </c>
      <c r="AE45" s="36" t="s">
        <v>74</v>
      </c>
      <c r="AF45" s="36" t="s">
        <v>53</v>
      </c>
      <c r="AG45" s="59"/>
    </row>
    <row r="46" s="18" customFormat="1" ht="78.75" hidden="1" spans="1:33">
      <c r="A46" s="36">
        <f>SUBTOTAL(103,$B$8:B46)</f>
        <v>0</v>
      </c>
      <c r="B46" s="37" t="s">
        <v>68</v>
      </c>
      <c r="C46" s="36" t="s">
        <v>69</v>
      </c>
      <c r="D46" s="36" t="s">
        <v>79</v>
      </c>
      <c r="E46" s="37" t="s">
        <v>252</v>
      </c>
      <c r="F46" s="37" t="str">
        <f>VLOOKUP(E:E,[1]项目信息综合查询_1!$I:$I,1,FALSE)</f>
        <v>融安县大良镇新寨村下古老屯安全饮水维修工程</v>
      </c>
      <c r="G46" s="37" t="s">
        <v>45</v>
      </c>
      <c r="H46" s="37" t="s">
        <v>234</v>
      </c>
      <c r="I46" s="37" t="s">
        <v>253</v>
      </c>
      <c r="J46" s="36" t="s">
        <v>236</v>
      </c>
      <c r="K46" s="36" t="s">
        <v>237</v>
      </c>
      <c r="L46" s="36">
        <v>69.111497</v>
      </c>
      <c r="M46" s="36">
        <v>69.111497</v>
      </c>
      <c r="N46" s="36">
        <v>0</v>
      </c>
      <c r="O46" s="36">
        <v>0</v>
      </c>
      <c r="P46" s="44" t="s">
        <v>254</v>
      </c>
      <c r="Q46" s="44" t="s">
        <v>255</v>
      </c>
      <c r="R46" s="44"/>
      <c r="S46" s="36" t="s">
        <v>53</v>
      </c>
      <c r="T46" s="36" t="s">
        <v>241</v>
      </c>
      <c r="U46" s="36" t="s">
        <v>241</v>
      </c>
      <c r="V46" s="36" t="s">
        <v>242</v>
      </c>
      <c r="W46" s="36" t="s">
        <v>243</v>
      </c>
      <c r="X46" s="36">
        <v>104</v>
      </c>
      <c r="Y46" s="36">
        <v>383</v>
      </c>
      <c r="Z46" s="36">
        <v>32</v>
      </c>
      <c r="AA46" s="36">
        <v>121</v>
      </c>
      <c r="AB46" s="36"/>
      <c r="AC46" s="36" t="s">
        <v>57</v>
      </c>
      <c r="AD46" s="36" t="s">
        <v>57</v>
      </c>
      <c r="AE46" s="36"/>
      <c r="AF46" s="36" t="s">
        <v>53</v>
      </c>
      <c r="AG46" s="59"/>
    </row>
    <row r="47" s="18" customFormat="1" ht="45" hidden="1" spans="1:33">
      <c r="A47" s="36">
        <f>SUBTOTAL(103,$B$8:B47)</f>
        <v>0</v>
      </c>
      <c r="B47" s="37" t="s">
        <v>68</v>
      </c>
      <c r="C47" s="36" t="s">
        <v>69</v>
      </c>
      <c r="D47" s="36" t="s">
        <v>79</v>
      </c>
      <c r="E47" s="37" t="s">
        <v>256</v>
      </c>
      <c r="F47" s="37" t="str">
        <f>VLOOKUP(E:E,[1]项目信息综合查询_1!$I:$I,1,FALSE)</f>
        <v>融安县大良镇新寨村新寨屯三四队人饮项目</v>
      </c>
      <c r="G47" s="37" t="s">
        <v>45</v>
      </c>
      <c r="H47" s="37" t="s">
        <v>234</v>
      </c>
      <c r="I47" s="37" t="s">
        <v>253</v>
      </c>
      <c r="J47" s="36" t="s">
        <v>236</v>
      </c>
      <c r="K47" s="36" t="s">
        <v>237</v>
      </c>
      <c r="L47" s="36">
        <v>54.6327</v>
      </c>
      <c r="M47" s="36">
        <v>54.6327</v>
      </c>
      <c r="N47" s="36">
        <v>0</v>
      </c>
      <c r="O47" s="36">
        <v>0</v>
      </c>
      <c r="P47" s="44" t="s">
        <v>257</v>
      </c>
      <c r="Q47" s="44" t="s">
        <v>258</v>
      </c>
      <c r="R47" s="44"/>
      <c r="S47" s="36" t="s">
        <v>53</v>
      </c>
      <c r="T47" s="36" t="s">
        <v>241</v>
      </c>
      <c r="U47" s="36" t="s">
        <v>241</v>
      </c>
      <c r="V47" s="36" t="s">
        <v>242</v>
      </c>
      <c r="W47" s="36" t="s">
        <v>243</v>
      </c>
      <c r="X47" s="36"/>
      <c r="Y47" s="36"/>
      <c r="Z47" s="36"/>
      <c r="AA47" s="36"/>
      <c r="AB47" s="36"/>
      <c r="AC47" s="36" t="s">
        <v>57</v>
      </c>
      <c r="AD47" s="36" t="s">
        <v>57</v>
      </c>
      <c r="AE47" s="36"/>
      <c r="AF47" s="36" t="s">
        <v>53</v>
      </c>
      <c r="AG47" s="59"/>
    </row>
    <row r="48" s="18" customFormat="1" ht="56.25" hidden="1" spans="1:33">
      <c r="A48" s="36">
        <f>SUBTOTAL(103,$B$8:B48)</f>
        <v>0</v>
      </c>
      <c r="B48" s="37" t="s">
        <v>68</v>
      </c>
      <c r="C48" s="36" t="s">
        <v>69</v>
      </c>
      <c r="D48" s="36" t="s">
        <v>79</v>
      </c>
      <c r="E48" s="37" t="s">
        <v>259</v>
      </c>
      <c r="F48" s="37" t="str">
        <f>VLOOKUP(E:E,[1]项目信息综合查询_1!$I:$I,1,FALSE)</f>
        <v>融安县大良镇龙山村龙杏屯饮水改造工程</v>
      </c>
      <c r="G48" s="37" t="s">
        <v>45</v>
      </c>
      <c r="H48" s="37" t="s">
        <v>234</v>
      </c>
      <c r="I48" s="37" t="s">
        <v>260</v>
      </c>
      <c r="J48" s="36" t="s">
        <v>236</v>
      </c>
      <c r="K48" s="36" t="s">
        <v>237</v>
      </c>
      <c r="L48" s="36">
        <v>40.4006</v>
      </c>
      <c r="M48" s="36">
        <v>40.4006</v>
      </c>
      <c r="N48" s="36">
        <v>0</v>
      </c>
      <c r="O48" s="36">
        <v>0</v>
      </c>
      <c r="P48" s="44" t="s">
        <v>261</v>
      </c>
      <c r="Q48" s="44" t="s">
        <v>262</v>
      </c>
      <c r="R48" s="44"/>
      <c r="S48" s="36" t="s">
        <v>53</v>
      </c>
      <c r="T48" s="36" t="s">
        <v>241</v>
      </c>
      <c r="U48" s="36" t="s">
        <v>241</v>
      </c>
      <c r="V48" s="36" t="s">
        <v>242</v>
      </c>
      <c r="W48" s="36" t="s">
        <v>243</v>
      </c>
      <c r="X48" s="36">
        <v>140</v>
      </c>
      <c r="Y48" s="36">
        <v>505</v>
      </c>
      <c r="Z48" s="36">
        <v>26</v>
      </c>
      <c r="AA48" s="36">
        <v>82</v>
      </c>
      <c r="AB48" s="36">
        <v>505</v>
      </c>
      <c r="AC48" s="36" t="s">
        <v>57</v>
      </c>
      <c r="AD48" s="36" t="s">
        <v>57</v>
      </c>
      <c r="AE48" s="36"/>
      <c r="AF48" s="36" t="s">
        <v>53</v>
      </c>
      <c r="AG48" s="59"/>
    </row>
    <row r="49" s="18" customFormat="1" ht="67.5" hidden="1" spans="1:33">
      <c r="A49" s="36">
        <f>SUBTOTAL(103,$B$8:B49)</f>
        <v>0</v>
      </c>
      <c r="B49" s="37" t="s">
        <v>68</v>
      </c>
      <c r="C49" s="36" t="s">
        <v>69</v>
      </c>
      <c r="D49" s="36" t="s">
        <v>79</v>
      </c>
      <c r="E49" s="37" t="s">
        <v>263</v>
      </c>
      <c r="F49" s="37" t="str">
        <f>VLOOKUP(E:E,[1]项目信息综合查询_1!$I:$I,1,FALSE)</f>
        <v>融安县大良镇古兰村马江屯饮水改造工程</v>
      </c>
      <c r="G49" s="37" t="s">
        <v>45</v>
      </c>
      <c r="H49" s="37" t="s">
        <v>234</v>
      </c>
      <c r="I49" s="37" t="s">
        <v>264</v>
      </c>
      <c r="J49" s="36" t="s">
        <v>236</v>
      </c>
      <c r="K49" s="36" t="s">
        <v>237</v>
      </c>
      <c r="L49" s="36">
        <v>33.319</v>
      </c>
      <c r="M49" s="36">
        <v>33.319</v>
      </c>
      <c r="N49" s="36">
        <v>0</v>
      </c>
      <c r="O49" s="36">
        <v>0</v>
      </c>
      <c r="P49" s="44" t="s">
        <v>265</v>
      </c>
      <c r="Q49" s="44" t="s">
        <v>266</v>
      </c>
      <c r="R49" s="44"/>
      <c r="S49" s="36" t="s">
        <v>53</v>
      </c>
      <c r="T49" s="36" t="s">
        <v>241</v>
      </c>
      <c r="U49" s="36" t="s">
        <v>241</v>
      </c>
      <c r="V49" s="36" t="s">
        <v>242</v>
      </c>
      <c r="W49" s="36" t="s">
        <v>243</v>
      </c>
      <c r="X49" s="36"/>
      <c r="Y49" s="36"/>
      <c r="Z49" s="36"/>
      <c r="AA49" s="36"/>
      <c r="AB49" s="36"/>
      <c r="AC49" s="36" t="s">
        <v>57</v>
      </c>
      <c r="AD49" s="36" t="s">
        <v>57</v>
      </c>
      <c r="AE49" s="36" t="s">
        <v>67</v>
      </c>
      <c r="AF49" s="36" t="s">
        <v>53</v>
      </c>
      <c r="AG49" s="59"/>
    </row>
    <row r="50" s="18" customFormat="1" ht="45" hidden="1" spans="1:33">
      <c r="A50" s="36">
        <f>SUBTOTAL(103,$B$8:B50)</f>
        <v>0</v>
      </c>
      <c r="B50" s="37" t="s">
        <v>68</v>
      </c>
      <c r="C50" s="36" t="s">
        <v>69</v>
      </c>
      <c r="D50" s="36" t="s">
        <v>79</v>
      </c>
      <c r="E50" s="37" t="s">
        <v>267</v>
      </c>
      <c r="F50" s="37" t="str">
        <f>VLOOKUP(E:E,[1]项目信息综合查询_1!$I:$I,1,FALSE)</f>
        <v>融安县大良镇和南村白艾屯人饮饮用水井建设</v>
      </c>
      <c r="G50" s="37" t="s">
        <v>45</v>
      </c>
      <c r="H50" s="37" t="s">
        <v>234</v>
      </c>
      <c r="I50" s="37" t="s">
        <v>268</v>
      </c>
      <c r="J50" s="36" t="s">
        <v>236</v>
      </c>
      <c r="K50" s="36" t="s">
        <v>237</v>
      </c>
      <c r="L50" s="36">
        <v>35</v>
      </c>
      <c r="M50" s="36">
        <v>35</v>
      </c>
      <c r="N50" s="36">
        <v>0</v>
      </c>
      <c r="O50" s="36">
        <v>0</v>
      </c>
      <c r="P50" s="44" t="s">
        <v>269</v>
      </c>
      <c r="Q50" s="44" t="s">
        <v>270</v>
      </c>
      <c r="R50" s="44"/>
      <c r="S50" s="36" t="s">
        <v>53</v>
      </c>
      <c r="T50" s="36" t="s">
        <v>241</v>
      </c>
      <c r="U50" s="36" t="s">
        <v>241</v>
      </c>
      <c r="V50" s="36" t="s">
        <v>242</v>
      </c>
      <c r="W50" s="36" t="s">
        <v>243</v>
      </c>
      <c r="X50" s="36">
        <v>173</v>
      </c>
      <c r="Y50" s="36">
        <v>596</v>
      </c>
      <c r="Z50" s="36"/>
      <c r="AA50" s="36"/>
      <c r="AB50" s="36"/>
      <c r="AC50" s="36" t="s">
        <v>57</v>
      </c>
      <c r="AD50" s="36" t="s">
        <v>57</v>
      </c>
      <c r="AE50" s="36"/>
      <c r="AF50" s="36" t="s">
        <v>53</v>
      </c>
      <c r="AG50" s="59"/>
    </row>
    <row r="51" s="18" customFormat="1" ht="56.25" hidden="1" spans="1:33">
      <c r="A51" s="36">
        <f>SUBTOTAL(103,$B$8:B51)</f>
        <v>0</v>
      </c>
      <c r="B51" s="37" t="s">
        <v>68</v>
      </c>
      <c r="C51" s="36" t="s">
        <v>69</v>
      </c>
      <c r="D51" s="36" t="s">
        <v>79</v>
      </c>
      <c r="E51" s="37" t="s">
        <v>271</v>
      </c>
      <c r="F51" s="37" t="str">
        <f>VLOOKUP(E:E,[1]项目信息综合查询_1!$I:$I,1,FALSE)</f>
        <v>融安县大良镇和南村西村屯排灌渠项目（以工代赈）</v>
      </c>
      <c r="G51" s="37" t="s">
        <v>45</v>
      </c>
      <c r="H51" s="37" t="s">
        <v>234</v>
      </c>
      <c r="I51" s="37" t="s">
        <v>268</v>
      </c>
      <c r="J51" s="36" t="s">
        <v>236</v>
      </c>
      <c r="K51" s="36" t="s">
        <v>237</v>
      </c>
      <c r="L51" s="36">
        <v>33.0567</v>
      </c>
      <c r="M51" s="36">
        <v>33.0567</v>
      </c>
      <c r="N51" s="36">
        <v>0</v>
      </c>
      <c r="O51" s="36">
        <v>0</v>
      </c>
      <c r="P51" s="44" t="s">
        <v>272</v>
      </c>
      <c r="Q51" s="44" t="s">
        <v>273</v>
      </c>
      <c r="R51" s="44"/>
      <c r="S51" s="36" t="s">
        <v>53</v>
      </c>
      <c r="T51" s="36" t="s">
        <v>241</v>
      </c>
      <c r="U51" s="36" t="s">
        <v>241</v>
      </c>
      <c r="V51" s="36" t="s">
        <v>242</v>
      </c>
      <c r="W51" s="36" t="s">
        <v>243</v>
      </c>
      <c r="X51" s="36">
        <v>173</v>
      </c>
      <c r="Y51" s="36">
        <v>596</v>
      </c>
      <c r="Z51" s="36">
        <v>11</v>
      </c>
      <c r="AA51" s="36"/>
      <c r="AB51" s="36"/>
      <c r="AC51" s="36" t="s">
        <v>57</v>
      </c>
      <c r="AD51" s="36" t="s">
        <v>57</v>
      </c>
      <c r="AE51" s="36" t="s">
        <v>58</v>
      </c>
      <c r="AF51" s="36" t="s">
        <v>53</v>
      </c>
      <c r="AG51" s="59"/>
    </row>
    <row r="52" s="18" customFormat="1" ht="45" hidden="1" spans="1:33">
      <c r="A52" s="36">
        <f>SUBTOTAL(103,$B$8:B52)</f>
        <v>0</v>
      </c>
      <c r="B52" s="37" t="s">
        <v>68</v>
      </c>
      <c r="C52" s="36" t="s">
        <v>69</v>
      </c>
      <c r="D52" s="36" t="s">
        <v>79</v>
      </c>
      <c r="E52" s="37" t="s">
        <v>274</v>
      </c>
      <c r="F52" s="37" t="str">
        <f>VLOOKUP(E:E,[1]项目信息综合查询_1!$I:$I,1,FALSE)</f>
        <v>融安县大良镇和南村山门屯人饮水坝维修项目</v>
      </c>
      <c r="G52" s="37" t="s">
        <v>45</v>
      </c>
      <c r="H52" s="37" t="s">
        <v>234</v>
      </c>
      <c r="I52" s="37" t="s">
        <v>268</v>
      </c>
      <c r="J52" s="36" t="s">
        <v>236</v>
      </c>
      <c r="K52" s="36" t="s">
        <v>237</v>
      </c>
      <c r="L52" s="36">
        <v>24.3257</v>
      </c>
      <c r="M52" s="36">
        <v>24.3257</v>
      </c>
      <c r="N52" s="36">
        <v>0</v>
      </c>
      <c r="O52" s="36">
        <v>0</v>
      </c>
      <c r="P52" s="44" t="s">
        <v>275</v>
      </c>
      <c r="Q52" s="44" t="s">
        <v>276</v>
      </c>
      <c r="R52" s="44"/>
      <c r="S52" s="36" t="s">
        <v>53</v>
      </c>
      <c r="T52" s="36" t="s">
        <v>241</v>
      </c>
      <c r="U52" s="36" t="s">
        <v>241</v>
      </c>
      <c r="V52" s="36" t="s">
        <v>242</v>
      </c>
      <c r="W52" s="36" t="s">
        <v>243</v>
      </c>
      <c r="X52" s="36">
        <v>65</v>
      </c>
      <c r="Y52" s="36">
        <v>223</v>
      </c>
      <c r="Z52" s="36"/>
      <c r="AA52" s="36"/>
      <c r="AB52" s="36"/>
      <c r="AC52" s="36" t="s">
        <v>57</v>
      </c>
      <c r="AD52" s="36" t="s">
        <v>57</v>
      </c>
      <c r="AE52" s="36"/>
      <c r="AF52" s="36" t="s">
        <v>53</v>
      </c>
      <c r="AG52" s="59"/>
    </row>
    <row r="53" s="18" customFormat="1" ht="45" hidden="1" spans="1:33">
      <c r="A53" s="36">
        <f>SUBTOTAL(103,$B$8:B53)</f>
        <v>0</v>
      </c>
      <c r="B53" s="37" t="s">
        <v>68</v>
      </c>
      <c r="C53" s="36" t="s">
        <v>277</v>
      </c>
      <c r="D53" s="36" t="s">
        <v>278</v>
      </c>
      <c r="E53" s="37" t="s">
        <v>279</v>
      </c>
      <c r="F53" s="37" t="str">
        <f>VLOOKUP(E:E,[1]项目信息综合查询_1!$I:$I,1,FALSE)</f>
        <v>融安县大良镇公共基础照明项目</v>
      </c>
      <c r="G53" s="37" t="s">
        <v>45</v>
      </c>
      <c r="H53" s="37" t="s">
        <v>234</v>
      </c>
      <c r="I53" s="37"/>
      <c r="J53" s="36" t="s">
        <v>236</v>
      </c>
      <c r="K53" s="36" t="s">
        <v>237</v>
      </c>
      <c r="L53" s="36">
        <v>32.3472</v>
      </c>
      <c r="M53" s="36">
        <v>32.3472</v>
      </c>
      <c r="N53" s="36">
        <v>0</v>
      </c>
      <c r="O53" s="36">
        <v>0</v>
      </c>
      <c r="P53" s="44" t="s">
        <v>280</v>
      </c>
      <c r="Q53" s="44" t="s">
        <v>281</v>
      </c>
      <c r="R53" s="44"/>
      <c r="S53" s="36" t="s">
        <v>53</v>
      </c>
      <c r="T53" s="36" t="s">
        <v>241</v>
      </c>
      <c r="U53" s="36" t="s">
        <v>241</v>
      </c>
      <c r="V53" s="36" t="s">
        <v>242</v>
      </c>
      <c r="W53" s="36" t="s">
        <v>243</v>
      </c>
      <c r="X53" s="36"/>
      <c r="Y53" s="36"/>
      <c r="Z53" s="36"/>
      <c r="AA53" s="36"/>
      <c r="AB53" s="36"/>
      <c r="AC53" s="36" t="s">
        <v>57</v>
      </c>
      <c r="AD53" s="36" t="s">
        <v>57</v>
      </c>
      <c r="AE53" s="36"/>
      <c r="AF53" s="36" t="s">
        <v>53</v>
      </c>
      <c r="AG53" s="59"/>
    </row>
    <row r="54" s="18" customFormat="1" ht="56.25" hidden="1" spans="1:33">
      <c r="A54" s="36">
        <f>SUBTOTAL(103,$B$8:B54)</f>
        <v>0</v>
      </c>
      <c r="B54" s="37" t="s">
        <v>68</v>
      </c>
      <c r="C54" s="36" t="s">
        <v>69</v>
      </c>
      <c r="D54" s="36" t="s">
        <v>79</v>
      </c>
      <c r="E54" s="37" t="s">
        <v>282</v>
      </c>
      <c r="F54" s="37" t="str">
        <f>VLOOKUP(E:E,[1]项目信息综合查询_1!$I:$I,1,FALSE)</f>
        <v>融安县大良镇石门村都月小屯九累头农渠建设项目</v>
      </c>
      <c r="G54" s="37" t="s">
        <v>45</v>
      </c>
      <c r="H54" s="37" t="s">
        <v>234</v>
      </c>
      <c r="I54" s="37" t="s">
        <v>283</v>
      </c>
      <c r="J54" s="36" t="s">
        <v>236</v>
      </c>
      <c r="K54" s="36" t="s">
        <v>237</v>
      </c>
      <c r="L54" s="36">
        <v>15.0728</v>
      </c>
      <c r="M54" s="36">
        <v>15.0728</v>
      </c>
      <c r="N54" s="36">
        <v>0</v>
      </c>
      <c r="O54" s="36">
        <v>0</v>
      </c>
      <c r="P54" s="44" t="s">
        <v>284</v>
      </c>
      <c r="Q54" s="44" t="s">
        <v>285</v>
      </c>
      <c r="R54" s="44"/>
      <c r="S54" s="36" t="s">
        <v>53</v>
      </c>
      <c r="T54" s="36" t="s">
        <v>241</v>
      </c>
      <c r="U54" s="36" t="s">
        <v>241</v>
      </c>
      <c r="V54" s="36" t="s">
        <v>242</v>
      </c>
      <c r="W54" s="36" t="s">
        <v>243</v>
      </c>
      <c r="X54" s="36">
        <v>60</v>
      </c>
      <c r="Y54" s="36">
        <v>184</v>
      </c>
      <c r="Z54" s="36">
        <v>5</v>
      </c>
      <c r="AA54" s="36">
        <v>16</v>
      </c>
      <c r="AB54" s="36">
        <v>184</v>
      </c>
      <c r="AC54" s="36" t="s">
        <v>57</v>
      </c>
      <c r="AD54" s="36" t="s">
        <v>57</v>
      </c>
      <c r="AE54" s="36"/>
      <c r="AF54" s="36" t="s">
        <v>53</v>
      </c>
      <c r="AG54" s="59"/>
    </row>
    <row r="55" s="18" customFormat="1" ht="45" hidden="1" spans="1:33">
      <c r="A55" s="36">
        <f>SUBTOTAL(103,$B$8:B55)</f>
        <v>0</v>
      </c>
      <c r="B55" s="37" t="s">
        <v>68</v>
      </c>
      <c r="C55" s="36" t="s">
        <v>69</v>
      </c>
      <c r="D55" s="36" t="s">
        <v>79</v>
      </c>
      <c r="E55" s="37" t="s">
        <v>286</v>
      </c>
      <c r="F55" s="37" t="str">
        <f>VLOOKUP(E:E,[1]项目信息综合查询_1!$I:$I,1,FALSE)</f>
        <v>大良镇山口村木林屯饮用水净化项目</v>
      </c>
      <c r="G55" s="37" t="s">
        <v>45</v>
      </c>
      <c r="H55" s="37" t="s">
        <v>234</v>
      </c>
      <c r="I55" s="37" t="s">
        <v>287</v>
      </c>
      <c r="J55" s="36" t="s">
        <v>236</v>
      </c>
      <c r="K55" s="36" t="s">
        <v>237</v>
      </c>
      <c r="L55" s="36">
        <v>17.2576</v>
      </c>
      <c r="M55" s="36">
        <v>17.2576</v>
      </c>
      <c r="N55" s="36">
        <v>0</v>
      </c>
      <c r="O55" s="36">
        <v>0</v>
      </c>
      <c r="P55" s="44" t="s">
        <v>288</v>
      </c>
      <c r="Q55" s="44" t="s">
        <v>289</v>
      </c>
      <c r="R55" s="44"/>
      <c r="S55" s="36" t="s">
        <v>53</v>
      </c>
      <c r="T55" s="36" t="s">
        <v>241</v>
      </c>
      <c r="U55" s="36" t="s">
        <v>241</v>
      </c>
      <c r="V55" s="36" t="s">
        <v>242</v>
      </c>
      <c r="W55" s="36" t="s">
        <v>243</v>
      </c>
      <c r="X55" s="36">
        <v>65</v>
      </c>
      <c r="Y55" s="36"/>
      <c r="Z55" s="36"/>
      <c r="AA55" s="36"/>
      <c r="AB55" s="36"/>
      <c r="AC55" s="36" t="s">
        <v>57</v>
      </c>
      <c r="AD55" s="36" t="s">
        <v>57</v>
      </c>
      <c r="AE55" s="36"/>
      <c r="AF55" s="36" t="s">
        <v>53</v>
      </c>
      <c r="AG55" s="59"/>
    </row>
    <row r="56" s="18" customFormat="1" ht="45" hidden="1" spans="1:33">
      <c r="A56" s="36">
        <f>SUBTOTAL(103,$B$8:B56)</f>
        <v>0</v>
      </c>
      <c r="B56" s="37" t="s">
        <v>68</v>
      </c>
      <c r="C56" s="36" t="s">
        <v>69</v>
      </c>
      <c r="D56" s="36" t="s">
        <v>79</v>
      </c>
      <c r="E56" s="37" t="s">
        <v>290</v>
      </c>
      <c r="F56" s="37" t="str">
        <f>VLOOKUP(E:E,[1]项目信息综合查询_1!$I:$I,1,FALSE)</f>
        <v>融安县大良镇良北村新建屯饮水改造项目</v>
      </c>
      <c r="G56" s="37" t="s">
        <v>45</v>
      </c>
      <c r="H56" s="37" t="s">
        <v>234</v>
      </c>
      <c r="I56" s="37" t="s">
        <v>291</v>
      </c>
      <c r="J56" s="36" t="s">
        <v>236</v>
      </c>
      <c r="K56" s="36" t="s">
        <v>237</v>
      </c>
      <c r="L56" s="36">
        <v>31</v>
      </c>
      <c r="M56" s="36">
        <v>31</v>
      </c>
      <c r="N56" s="36">
        <v>0</v>
      </c>
      <c r="O56" s="36">
        <v>0</v>
      </c>
      <c r="P56" s="44" t="s">
        <v>292</v>
      </c>
      <c r="Q56" s="44" t="s">
        <v>293</v>
      </c>
      <c r="R56" s="44"/>
      <c r="S56" s="36" t="s">
        <v>53</v>
      </c>
      <c r="T56" s="36" t="s">
        <v>241</v>
      </c>
      <c r="U56" s="36" t="s">
        <v>241</v>
      </c>
      <c r="V56" s="36" t="s">
        <v>242</v>
      </c>
      <c r="W56" s="36" t="s">
        <v>243</v>
      </c>
      <c r="X56" s="36">
        <v>31</v>
      </c>
      <c r="Y56" s="36">
        <v>97</v>
      </c>
      <c r="Z56" s="36">
        <v>4</v>
      </c>
      <c r="AA56" s="36">
        <v>10</v>
      </c>
      <c r="AB56" s="36">
        <v>97</v>
      </c>
      <c r="AC56" s="36" t="s">
        <v>57</v>
      </c>
      <c r="AD56" s="36" t="s">
        <v>57</v>
      </c>
      <c r="AE56" s="36" t="s">
        <v>100</v>
      </c>
      <c r="AF56" s="36" t="s">
        <v>53</v>
      </c>
      <c r="AG56" s="59"/>
    </row>
    <row r="57" s="18" customFormat="1" ht="45" hidden="1" spans="1:33">
      <c r="A57" s="36">
        <f>SUBTOTAL(103,$B$8:B57)</f>
        <v>0</v>
      </c>
      <c r="B57" s="37" t="s">
        <v>68</v>
      </c>
      <c r="C57" s="36" t="s">
        <v>185</v>
      </c>
      <c r="D57" s="36" t="s">
        <v>224</v>
      </c>
      <c r="E57" s="37" t="s">
        <v>294</v>
      </c>
      <c r="F57" s="37" t="str">
        <f>VLOOKUP(E:E,[1]项目信息综合查询_1!$I:$I,1,FALSE)</f>
        <v>融安县大良镇新寨村上岩屯污水处理改管项目</v>
      </c>
      <c r="G57" s="37" t="s">
        <v>45</v>
      </c>
      <c r="H57" s="37" t="s">
        <v>234</v>
      </c>
      <c r="I57" s="37" t="s">
        <v>253</v>
      </c>
      <c r="J57" s="36" t="s">
        <v>236</v>
      </c>
      <c r="K57" s="36" t="s">
        <v>237</v>
      </c>
      <c r="L57" s="36">
        <v>54</v>
      </c>
      <c r="M57" s="36">
        <v>54</v>
      </c>
      <c r="N57" s="36">
        <v>0</v>
      </c>
      <c r="O57" s="36">
        <v>0</v>
      </c>
      <c r="P57" s="44" t="s">
        <v>295</v>
      </c>
      <c r="Q57" s="44" t="s">
        <v>296</v>
      </c>
      <c r="R57" s="44"/>
      <c r="S57" s="36" t="s">
        <v>53</v>
      </c>
      <c r="T57" s="36" t="s">
        <v>241</v>
      </c>
      <c r="U57" s="36" t="s">
        <v>241</v>
      </c>
      <c r="V57" s="36" t="s">
        <v>242</v>
      </c>
      <c r="W57" s="36" t="s">
        <v>243</v>
      </c>
      <c r="X57" s="36"/>
      <c r="Y57" s="36">
        <v>383</v>
      </c>
      <c r="Z57" s="36">
        <v>32</v>
      </c>
      <c r="AA57" s="36">
        <v>121</v>
      </c>
      <c r="AB57" s="36"/>
      <c r="AC57" s="36" t="s">
        <v>57</v>
      </c>
      <c r="AD57" s="36" t="s">
        <v>57</v>
      </c>
      <c r="AE57" s="36"/>
      <c r="AF57" s="36" t="s">
        <v>53</v>
      </c>
      <c r="AG57" s="59"/>
    </row>
    <row r="58" s="18" customFormat="1" ht="27" hidden="1" spans="1:33">
      <c r="A58" s="36">
        <f>SUBTOTAL(103,$B$8:B58)</f>
        <v>0</v>
      </c>
      <c r="B58" s="37" t="s">
        <v>297</v>
      </c>
      <c r="C58" s="36" t="s">
        <v>297</v>
      </c>
      <c r="D58" s="36" t="s">
        <v>297</v>
      </c>
      <c r="E58" s="37" t="s">
        <v>298</v>
      </c>
      <c r="F58" s="37" t="str">
        <f>VLOOKUP(E:E,[1]项目信息综合查询_1!$I:$I,1,FALSE)</f>
        <v>大良镇项目资产管护项目</v>
      </c>
      <c r="G58" s="37" t="s">
        <v>45</v>
      </c>
      <c r="H58" s="37" t="s">
        <v>234</v>
      </c>
      <c r="I58" s="37" t="s">
        <v>299</v>
      </c>
      <c r="J58" s="36" t="s">
        <v>236</v>
      </c>
      <c r="K58" s="36" t="s">
        <v>237</v>
      </c>
      <c r="L58" s="36">
        <v>19.9373</v>
      </c>
      <c r="M58" s="36">
        <v>19.9373</v>
      </c>
      <c r="N58" s="36">
        <v>0</v>
      </c>
      <c r="O58" s="36">
        <v>0</v>
      </c>
      <c r="P58" s="44" t="s">
        <v>300</v>
      </c>
      <c r="Q58" s="44" t="s">
        <v>301</v>
      </c>
      <c r="R58" s="44"/>
      <c r="S58" s="36" t="s">
        <v>53</v>
      </c>
      <c r="T58" s="36" t="s">
        <v>241</v>
      </c>
      <c r="U58" s="36" t="s">
        <v>241</v>
      </c>
      <c r="V58" s="36" t="s">
        <v>242</v>
      </c>
      <c r="W58" s="36" t="s">
        <v>243</v>
      </c>
      <c r="X58" s="36"/>
      <c r="Y58" s="36"/>
      <c r="Z58" s="36"/>
      <c r="AA58" s="36"/>
      <c r="AB58" s="36"/>
      <c r="AC58" s="36" t="s">
        <v>57</v>
      </c>
      <c r="AD58" s="36" t="s">
        <v>57</v>
      </c>
      <c r="AE58" s="36"/>
      <c r="AF58" s="36" t="s">
        <v>53</v>
      </c>
      <c r="AG58" s="59"/>
    </row>
    <row r="59" s="18" customFormat="1" ht="27" hidden="1" spans="1:33">
      <c r="A59" s="36">
        <f>SUBTOTAL(103,$B$8:B59)</f>
        <v>0</v>
      </c>
      <c r="B59" s="37" t="s">
        <v>68</v>
      </c>
      <c r="C59" s="36" t="s">
        <v>69</v>
      </c>
      <c r="D59" s="36" t="s">
        <v>101</v>
      </c>
      <c r="E59" s="37" t="s">
        <v>302</v>
      </c>
      <c r="F59" s="37" t="str">
        <f>VLOOKUP(E:E,[1]项目信息综合查询_1!$I:$I,1,FALSE)</f>
        <v>大良镇杨柳村屯内水沟及道路建设</v>
      </c>
      <c r="G59" s="37" t="s">
        <v>45</v>
      </c>
      <c r="H59" s="37" t="s">
        <v>234</v>
      </c>
      <c r="I59" s="37" t="s">
        <v>303</v>
      </c>
      <c r="J59" s="36" t="s">
        <v>304</v>
      </c>
      <c r="K59" s="36" t="s">
        <v>305</v>
      </c>
      <c r="L59" s="46">
        <v>40</v>
      </c>
      <c r="M59" s="46">
        <v>40</v>
      </c>
      <c r="N59" s="46">
        <v>0</v>
      </c>
      <c r="O59" s="46">
        <v>0</v>
      </c>
      <c r="P59" s="44" t="s">
        <v>306</v>
      </c>
      <c r="Q59" s="36" t="s">
        <v>307</v>
      </c>
      <c r="R59" s="36" t="s">
        <v>308</v>
      </c>
      <c r="S59" s="36" t="s">
        <v>309</v>
      </c>
      <c r="T59" s="36" t="s">
        <v>241</v>
      </c>
      <c r="U59" s="36" t="s">
        <v>241</v>
      </c>
      <c r="V59" s="36" t="s">
        <v>242</v>
      </c>
      <c r="W59" s="36" t="s">
        <v>243</v>
      </c>
      <c r="X59" s="36">
        <v>465</v>
      </c>
      <c r="Y59" s="36">
        <v>1589</v>
      </c>
      <c r="Z59" s="36">
        <v>81</v>
      </c>
      <c r="AA59" s="36">
        <v>255</v>
      </c>
      <c r="AB59" s="36">
        <v>1589</v>
      </c>
      <c r="AC59" s="36" t="s">
        <v>57</v>
      </c>
      <c r="AD59" s="36" t="s">
        <v>57</v>
      </c>
      <c r="AE59" s="36" t="s">
        <v>67</v>
      </c>
      <c r="AF59" s="36" t="s">
        <v>53</v>
      </c>
      <c r="AG59" s="59" t="s">
        <v>108</v>
      </c>
    </row>
    <row r="60" s="18" customFormat="1" ht="27" hidden="1" spans="1:33">
      <c r="A60" s="36">
        <f>SUBTOTAL(103,$B$8:B60)</f>
        <v>0</v>
      </c>
      <c r="B60" s="37" t="s">
        <v>68</v>
      </c>
      <c r="C60" s="36" t="s">
        <v>185</v>
      </c>
      <c r="D60" s="36" t="s">
        <v>224</v>
      </c>
      <c r="E60" s="37" t="s">
        <v>310</v>
      </c>
      <c r="F60" s="37" t="str">
        <f>VLOOKUP(E:E,[1]项目信息综合查询_1!$I:$I,1,FALSE)</f>
        <v>大良镇古兰村里居屯屯内污水治理项目</v>
      </c>
      <c r="G60" s="37" t="s">
        <v>45</v>
      </c>
      <c r="H60" s="37" t="s">
        <v>234</v>
      </c>
      <c r="I60" s="37" t="s">
        <v>264</v>
      </c>
      <c r="J60" s="36" t="s">
        <v>304</v>
      </c>
      <c r="K60" s="36" t="s">
        <v>305</v>
      </c>
      <c r="L60" s="46">
        <v>25</v>
      </c>
      <c r="M60" s="46">
        <v>25</v>
      </c>
      <c r="N60" s="46">
        <v>0</v>
      </c>
      <c r="O60" s="46">
        <v>0</v>
      </c>
      <c r="P60" s="44" t="s">
        <v>311</v>
      </c>
      <c r="Q60" s="36" t="s">
        <v>308</v>
      </c>
      <c r="R60" s="36" t="s">
        <v>308</v>
      </c>
      <c r="S60" s="36" t="s">
        <v>309</v>
      </c>
      <c r="T60" s="36" t="s">
        <v>228</v>
      </c>
      <c r="U60" s="36" t="s">
        <v>241</v>
      </c>
      <c r="V60" s="36" t="s">
        <v>242</v>
      </c>
      <c r="W60" s="36" t="s">
        <v>243</v>
      </c>
      <c r="X60" s="36">
        <v>154</v>
      </c>
      <c r="Y60" s="36">
        <v>548</v>
      </c>
      <c r="Z60" s="36">
        <v>25</v>
      </c>
      <c r="AA60" s="36">
        <v>76</v>
      </c>
      <c r="AB60" s="36">
        <v>548</v>
      </c>
      <c r="AC60" s="36" t="s">
        <v>57</v>
      </c>
      <c r="AD60" s="36" t="s">
        <v>57</v>
      </c>
      <c r="AE60" s="36" t="s">
        <v>135</v>
      </c>
      <c r="AF60" s="36" t="s">
        <v>53</v>
      </c>
      <c r="AG60" s="59" t="s">
        <v>108</v>
      </c>
    </row>
    <row r="61" s="18" customFormat="1" ht="22.5" hidden="1" spans="1:33">
      <c r="A61" s="36">
        <f>SUBTOTAL(103,$B$8:B61)</f>
        <v>0</v>
      </c>
      <c r="B61" s="37" t="s">
        <v>68</v>
      </c>
      <c r="C61" s="36" t="s">
        <v>185</v>
      </c>
      <c r="D61" s="36" t="s">
        <v>224</v>
      </c>
      <c r="E61" s="37" t="s">
        <v>312</v>
      </c>
      <c r="F61" s="37" t="str">
        <f>VLOOKUP(E:E,[1]项目信息综合查询_1!$I:$I,1,FALSE)</f>
        <v>大良镇龙山村排水沟整治项目</v>
      </c>
      <c r="G61" s="37" t="s">
        <v>45</v>
      </c>
      <c r="H61" s="37" t="s">
        <v>234</v>
      </c>
      <c r="I61" s="37" t="s">
        <v>260</v>
      </c>
      <c r="J61" s="36" t="s">
        <v>304</v>
      </c>
      <c r="K61" s="36" t="s">
        <v>305</v>
      </c>
      <c r="L61" s="46">
        <v>50</v>
      </c>
      <c r="M61" s="46">
        <v>50</v>
      </c>
      <c r="N61" s="46">
        <v>0</v>
      </c>
      <c r="O61" s="46">
        <v>0</v>
      </c>
      <c r="P61" s="44" t="s">
        <v>313</v>
      </c>
      <c r="Q61" s="36" t="s">
        <v>308</v>
      </c>
      <c r="R61" s="36" t="s">
        <v>308</v>
      </c>
      <c r="S61" s="36" t="s">
        <v>309</v>
      </c>
      <c r="T61" s="36" t="s">
        <v>228</v>
      </c>
      <c r="U61" s="36" t="s">
        <v>241</v>
      </c>
      <c r="V61" s="36" t="s">
        <v>242</v>
      </c>
      <c r="W61" s="36" t="s">
        <v>243</v>
      </c>
      <c r="X61" s="36">
        <v>467</v>
      </c>
      <c r="Y61" s="36">
        <v>1722</v>
      </c>
      <c r="Z61" s="36">
        <v>65</v>
      </c>
      <c r="AA61" s="36">
        <v>243</v>
      </c>
      <c r="AB61" s="36">
        <v>1722</v>
      </c>
      <c r="AC61" s="36" t="s">
        <v>57</v>
      </c>
      <c r="AD61" s="36" t="s">
        <v>57</v>
      </c>
      <c r="AE61" s="36" t="s">
        <v>135</v>
      </c>
      <c r="AF61" s="36" t="s">
        <v>53</v>
      </c>
      <c r="AG61" s="59" t="s">
        <v>108</v>
      </c>
    </row>
    <row r="62" s="18" customFormat="1" ht="40.5" hidden="1" spans="1:33">
      <c r="A62" s="36">
        <f>SUBTOTAL(103,$B$8:B62)</f>
        <v>0</v>
      </c>
      <c r="B62" s="37" t="s">
        <v>68</v>
      </c>
      <c r="C62" s="36" t="s">
        <v>185</v>
      </c>
      <c r="D62" s="36" t="s">
        <v>224</v>
      </c>
      <c r="E62" s="37" t="s">
        <v>314</v>
      </c>
      <c r="F62" s="37" t="str">
        <f>VLOOKUP(E:E,[1]项目信息综合查询_1!$I:$I,1,FALSE)</f>
        <v>大良镇永安村、杨柳村、新和村排水沟整治项目</v>
      </c>
      <c r="G62" s="37" t="s">
        <v>45</v>
      </c>
      <c r="H62" s="37" t="s">
        <v>234</v>
      </c>
      <c r="I62" s="37" t="s">
        <v>315</v>
      </c>
      <c r="J62" s="36" t="s">
        <v>304</v>
      </c>
      <c r="K62" s="36" t="s">
        <v>305</v>
      </c>
      <c r="L62" s="46">
        <v>26</v>
      </c>
      <c r="M62" s="46">
        <v>26</v>
      </c>
      <c r="N62" s="46">
        <v>0</v>
      </c>
      <c r="O62" s="46">
        <v>0</v>
      </c>
      <c r="P62" s="44" t="s">
        <v>316</v>
      </c>
      <c r="Q62" s="36" t="s">
        <v>308</v>
      </c>
      <c r="R62" s="36" t="s">
        <v>308</v>
      </c>
      <c r="S62" s="36" t="s">
        <v>309</v>
      </c>
      <c r="T62" s="36" t="s">
        <v>228</v>
      </c>
      <c r="U62" s="36" t="s">
        <v>241</v>
      </c>
      <c r="V62" s="36" t="s">
        <v>242</v>
      </c>
      <c r="W62" s="36" t="s">
        <v>243</v>
      </c>
      <c r="X62" s="36">
        <v>422</v>
      </c>
      <c r="Y62" s="36">
        <v>1669</v>
      </c>
      <c r="Z62" s="36">
        <v>88</v>
      </c>
      <c r="AA62" s="36">
        <v>321</v>
      </c>
      <c r="AB62" s="36">
        <v>1669</v>
      </c>
      <c r="AC62" s="36" t="s">
        <v>57</v>
      </c>
      <c r="AD62" s="36" t="s">
        <v>57</v>
      </c>
      <c r="AE62" s="36" t="s">
        <v>135</v>
      </c>
      <c r="AF62" s="36" t="s">
        <v>53</v>
      </c>
      <c r="AG62" s="59" t="s">
        <v>108</v>
      </c>
    </row>
    <row r="63" s="18" customFormat="1" ht="56.25" spans="1:33">
      <c r="A63" s="36">
        <f>SUBTOTAL(103,$B$8:B63)</f>
        <v>1</v>
      </c>
      <c r="B63" s="37" t="s">
        <v>41</v>
      </c>
      <c r="C63" s="36" t="s">
        <v>59</v>
      </c>
      <c r="D63" s="36" t="s">
        <v>317</v>
      </c>
      <c r="E63" s="37" t="s">
        <v>318</v>
      </c>
      <c r="F63" s="37" t="str">
        <f>VLOOKUP(E:E,[1]项目信息综合查询_1!$I:$I,1,FALSE)</f>
        <v>融安县预制食品加工项目（村集体经济）</v>
      </c>
      <c r="G63" s="37" t="s">
        <v>45</v>
      </c>
      <c r="H63" s="37"/>
      <c r="I63" s="37"/>
      <c r="J63" s="36" t="s">
        <v>319</v>
      </c>
      <c r="K63" s="36" t="s">
        <v>320</v>
      </c>
      <c r="L63" s="36">
        <v>600</v>
      </c>
      <c r="M63" s="46">
        <v>70</v>
      </c>
      <c r="N63" s="46">
        <v>0</v>
      </c>
      <c r="O63" s="46">
        <v>0</v>
      </c>
      <c r="P63" s="44" t="s">
        <v>321</v>
      </c>
      <c r="Q63" s="44" t="s">
        <v>322</v>
      </c>
      <c r="R63" s="44" t="s">
        <v>323</v>
      </c>
      <c r="S63" s="36" t="s">
        <v>53</v>
      </c>
      <c r="T63" s="36" t="s">
        <v>324</v>
      </c>
      <c r="U63" s="36" t="s">
        <v>325</v>
      </c>
      <c r="V63" s="36" t="s">
        <v>326</v>
      </c>
      <c r="W63" s="36">
        <v>18077257799</v>
      </c>
      <c r="X63" s="36">
        <v>1068</v>
      </c>
      <c r="Y63" s="36">
        <v>3466</v>
      </c>
      <c r="Z63" s="36">
        <v>195</v>
      </c>
      <c r="AA63" s="36">
        <v>716</v>
      </c>
      <c r="AB63" s="36">
        <v>3466</v>
      </c>
      <c r="AC63" s="36" t="s">
        <v>57</v>
      </c>
      <c r="AD63" s="36" t="s">
        <v>57</v>
      </c>
      <c r="AE63" s="36" t="s">
        <v>327</v>
      </c>
      <c r="AF63" s="36" t="s">
        <v>53</v>
      </c>
      <c r="AG63" s="59"/>
    </row>
    <row r="64" s="18" customFormat="1" ht="90" hidden="1" spans="1:33">
      <c r="A64" s="36">
        <f>SUBTOTAL(103,$B$8:B64)</f>
        <v>1</v>
      </c>
      <c r="B64" s="37" t="s">
        <v>41</v>
      </c>
      <c r="C64" s="36" t="s">
        <v>42</v>
      </c>
      <c r="D64" s="36" t="s">
        <v>43</v>
      </c>
      <c r="E64" s="37" t="s">
        <v>328</v>
      </c>
      <c r="F64" s="37" t="str">
        <f>VLOOKUP(E:E,[1]项目信息综合查询_1!$I:$I,1,FALSE)</f>
        <v>大坡乡治安村拉江屯龙草岭脆蜜金桔园配套设施建设工程</v>
      </c>
      <c r="G64" s="37" t="s">
        <v>45</v>
      </c>
      <c r="H64" s="37" t="s">
        <v>329</v>
      </c>
      <c r="I64" s="37" t="s">
        <v>330</v>
      </c>
      <c r="J64" s="36" t="s">
        <v>48</v>
      </c>
      <c r="K64" s="36" t="s">
        <v>88</v>
      </c>
      <c r="L64" s="46">
        <v>36.7</v>
      </c>
      <c r="M64" s="46">
        <v>36.7</v>
      </c>
      <c r="N64" s="46">
        <v>0</v>
      </c>
      <c r="O64" s="46">
        <v>0</v>
      </c>
      <c r="P64" s="44" t="s">
        <v>331</v>
      </c>
      <c r="Q64" s="44" t="s">
        <v>332</v>
      </c>
      <c r="R64" s="44" t="s">
        <v>333</v>
      </c>
      <c r="S64" s="36" t="s">
        <v>53</v>
      </c>
      <c r="T64" s="36" t="s">
        <v>325</v>
      </c>
      <c r="U64" s="36" t="s">
        <v>325</v>
      </c>
      <c r="V64" s="36" t="s">
        <v>334</v>
      </c>
      <c r="W64" s="36">
        <v>8422026</v>
      </c>
      <c r="X64" s="36">
        <v>63</v>
      </c>
      <c r="Y64" s="36">
        <v>197</v>
      </c>
      <c r="Z64" s="36">
        <v>31</v>
      </c>
      <c r="AA64" s="36">
        <v>91</v>
      </c>
      <c r="AB64" s="36">
        <v>299</v>
      </c>
      <c r="AC64" s="36" t="s">
        <v>57</v>
      </c>
      <c r="AD64" s="36" t="s">
        <v>57</v>
      </c>
      <c r="AE64" s="36" t="s">
        <v>100</v>
      </c>
      <c r="AF64" s="36" t="s">
        <v>53</v>
      </c>
      <c r="AG64" s="59"/>
    </row>
    <row r="65" s="18" customFormat="1" ht="180" hidden="1" spans="1:33">
      <c r="A65" s="36">
        <f>SUBTOTAL(103,$B$8:B65)</f>
        <v>1</v>
      </c>
      <c r="B65" s="37" t="s">
        <v>41</v>
      </c>
      <c r="C65" s="36" t="s">
        <v>42</v>
      </c>
      <c r="D65" s="36" t="s">
        <v>43</v>
      </c>
      <c r="E65" s="37" t="s">
        <v>335</v>
      </c>
      <c r="F65" s="37" t="str">
        <f>VLOOKUP(E:E,[1]项目信息综合查询_1!$I:$I,1,FALSE)</f>
        <v>大坡乡星上村山洞屯北挡金桔产业基地道路硬化工程</v>
      </c>
      <c r="G65" s="37" t="s">
        <v>45</v>
      </c>
      <c r="H65" s="37" t="s">
        <v>329</v>
      </c>
      <c r="I65" s="37" t="s">
        <v>336</v>
      </c>
      <c r="J65" s="36" t="s">
        <v>48</v>
      </c>
      <c r="K65" s="36" t="s">
        <v>88</v>
      </c>
      <c r="L65" s="46">
        <v>24.66</v>
      </c>
      <c r="M65" s="46">
        <v>24.66</v>
      </c>
      <c r="N65" s="46">
        <v>0</v>
      </c>
      <c r="O65" s="46">
        <v>0</v>
      </c>
      <c r="P65" s="44" t="s">
        <v>337</v>
      </c>
      <c r="Q65" s="44" t="s">
        <v>338</v>
      </c>
      <c r="R65" s="44" t="s">
        <v>333</v>
      </c>
      <c r="S65" s="36" t="s">
        <v>53</v>
      </c>
      <c r="T65" s="36" t="s">
        <v>325</v>
      </c>
      <c r="U65" s="36" t="s">
        <v>325</v>
      </c>
      <c r="V65" s="36" t="s">
        <v>334</v>
      </c>
      <c r="W65" s="36">
        <v>8422026</v>
      </c>
      <c r="X65" s="36">
        <v>75</v>
      </c>
      <c r="Y65" s="36">
        <v>238</v>
      </c>
      <c r="Z65" s="36">
        <v>20</v>
      </c>
      <c r="AA65" s="36">
        <v>82</v>
      </c>
      <c r="AB65" s="36">
        <v>320</v>
      </c>
      <c r="AC65" s="36" t="s">
        <v>57</v>
      </c>
      <c r="AD65" s="36" t="s">
        <v>57</v>
      </c>
      <c r="AE65" s="36"/>
      <c r="AF65" s="36" t="s">
        <v>53</v>
      </c>
      <c r="AG65" s="59"/>
    </row>
    <row r="66" s="18" customFormat="1" ht="78.75" hidden="1" spans="1:33">
      <c r="A66" s="36">
        <f>SUBTOTAL(103,$B$8:B66)</f>
        <v>1</v>
      </c>
      <c r="B66" s="37" t="s">
        <v>41</v>
      </c>
      <c r="C66" s="36" t="s">
        <v>42</v>
      </c>
      <c r="D66" s="36" t="s">
        <v>43</v>
      </c>
      <c r="E66" s="37" t="s">
        <v>339</v>
      </c>
      <c r="F66" s="37" t="str">
        <f>VLOOKUP(E:E,[1]项目信息综合查询_1!$I:$I,1,FALSE)</f>
        <v>大坡乡福上村塘寨屯社皇口柑橘基地项目</v>
      </c>
      <c r="G66" s="37" t="s">
        <v>45</v>
      </c>
      <c r="H66" s="37" t="s">
        <v>329</v>
      </c>
      <c r="I66" s="37" t="s">
        <v>340</v>
      </c>
      <c r="J66" s="36" t="s">
        <v>48</v>
      </c>
      <c r="K66" s="36" t="s">
        <v>88</v>
      </c>
      <c r="L66" s="46">
        <v>14.86</v>
      </c>
      <c r="M66" s="46">
        <v>14.86</v>
      </c>
      <c r="N66" s="46">
        <v>0</v>
      </c>
      <c r="O66" s="46">
        <v>0</v>
      </c>
      <c r="P66" s="44" t="s">
        <v>341</v>
      </c>
      <c r="Q66" s="44" t="s">
        <v>342</v>
      </c>
      <c r="R66" s="44" t="s">
        <v>343</v>
      </c>
      <c r="S66" s="36" t="s">
        <v>53</v>
      </c>
      <c r="T66" s="36" t="s">
        <v>325</v>
      </c>
      <c r="U66" s="36" t="s">
        <v>325</v>
      </c>
      <c r="V66" s="36" t="s">
        <v>334</v>
      </c>
      <c r="W66" s="36">
        <v>8422026</v>
      </c>
      <c r="X66" s="36">
        <v>40</v>
      </c>
      <c r="Y66" s="36">
        <v>117</v>
      </c>
      <c r="Z66" s="36">
        <v>19</v>
      </c>
      <c r="AA66" s="36">
        <v>58</v>
      </c>
      <c r="AB66" s="36">
        <v>175</v>
      </c>
      <c r="AC66" s="36" t="s">
        <v>57</v>
      </c>
      <c r="AD66" s="36" t="s">
        <v>57</v>
      </c>
      <c r="AE66" s="36"/>
      <c r="AF66" s="36" t="s">
        <v>53</v>
      </c>
      <c r="AG66" s="59"/>
    </row>
    <row r="67" s="18" customFormat="1" ht="90" hidden="1" spans="1:33">
      <c r="A67" s="36">
        <f>SUBTOTAL(103,$B$8:B67)</f>
        <v>1</v>
      </c>
      <c r="B67" s="37" t="s">
        <v>41</v>
      </c>
      <c r="C67" s="36" t="s">
        <v>42</v>
      </c>
      <c r="D67" s="36" t="s">
        <v>43</v>
      </c>
      <c r="E67" s="37" t="s">
        <v>344</v>
      </c>
      <c r="F67" s="37" t="str">
        <f>VLOOKUP(E:E,[1]项目信息综合查询_1!$I:$I,1,FALSE)</f>
        <v>大坡乡岗伟村岗伟屯至犀洲岛沿河金桔产业配套建设工程</v>
      </c>
      <c r="G67" s="37" t="s">
        <v>45</v>
      </c>
      <c r="H67" s="37" t="s">
        <v>329</v>
      </c>
      <c r="I67" s="37" t="s">
        <v>345</v>
      </c>
      <c r="J67" s="36" t="s">
        <v>48</v>
      </c>
      <c r="K67" s="36" t="s">
        <v>88</v>
      </c>
      <c r="L67" s="46">
        <v>37.39</v>
      </c>
      <c r="M67" s="46">
        <v>37.39</v>
      </c>
      <c r="N67" s="46">
        <v>0</v>
      </c>
      <c r="O67" s="46">
        <v>0</v>
      </c>
      <c r="P67" s="44" t="s">
        <v>346</v>
      </c>
      <c r="Q67" s="44" t="s">
        <v>347</v>
      </c>
      <c r="R67" s="44" t="s">
        <v>333</v>
      </c>
      <c r="S67" s="36" t="s">
        <v>53</v>
      </c>
      <c r="T67" s="36" t="s">
        <v>325</v>
      </c>
      <c r="U67" s="36" t="s">
        <v>325</v>
      </c>
      <c r="V67" s="36" t="s">
        <v>334</v>
      </c>
      <c r="W67" s="36">
        <v>8422026</v>
      </c>
      <c r="X67" s="36">
        <v>63</v>
      </c>
      <c r="Y67" s="36">
        <v>197</v>
      </c>
      <c r="Z67" s="36">
        <v>31</v>
      </c>
      <c r="AA67" s="36">
        <v>91</v>
      </c>
      <c r="AB67" s="36">
        <v>299</v>
      </c>
      <c r="AC67" s="36" t="s">
        <v>57</v>
      </c>
      <c r="AD67" s="36" t="s">
        <v>57</v>
      </c>
      <c r="AE67" s="36" t="s">
        <v>67</v>
      </c>
      <c r="AF67" s="36" t="s">
        <v>53</v>
      </c>
      <c r="AG67" s="59"/>
    </row>
    <row r="68" s="18" customFormat="1" ht="56.25" hidden="1" spans="1:33">
      <c r="A68" s="36">
        <f>SUBTOTAL(103,$B$8:B68)</f>
        <v>1</v>
      </c>
      <c r="B68" s="37" t="s">
        <v>68</v>
      </c>
      <c r="C68" s="36" t="s">
        <v>69</v>
      </c>
      <c r="D68" s="36" t="s">
        <v>70</v>
      </c>
      <c r="E68" s="37" t="s">
        <v>348</v>
      </c>
      <c r="F68" s="37" t="str">
        <f>VLOOKUP(E:E,[1]项目信息综合查询_1!$I:$I,1,FALSE)</f>
        <v>大坡乡岗伟村泗岭屯木正道路水毁修复工程</v>
      </c>
      <c r="G68" s="37" t="s">
        <v>45</v>
      </c>
      <c r="H68" s="37" t="s">
        <v>329</v>
      </c>
      <c r="I68" s="37" t="s">
        <v>345</v>
      </c>
      <c r="J68" s="36" t="s">
        <v>48</v>
      </c>
      <c r="K68" s="36" t="s">
        <v>49</v>
      </c>
      <c r="L68" s="46">
        <v>28.46</v>
      </c>
      <c r="M68" s="46">
        <v>28.46</v>
      </c>
      <c r="N68" s="46">
        <v>0</v>
      </c>
      <c r="O68" s="46">
        <v>0</v>
      </c>
      <c r="P68" s="44" t="s">
        <v>349</v>
      </c>
      <c r="Q68" s="44" t="s">
        <v>350</v>
      </c>
      <c r="R68" s="44" t="s">
        <v>333</v>
      </c>
      <c r="S68" s="36" t="s">
        <v>53</v>
      </c>
      <c r="T68" s="36" t="s">
        <v>325</v>
      </c>
      <c r="U68" s="36" t="s">
        <v>325</v>
      </c>
      <c r="V68" s="36" t="s">
        <v>334</v>
      </c>
      <c r="W68" s="36">
        <v>8422026</v>
      </c>
      <c r="X68" s="36">
        <v>63</v>
      </c>
      <c r="Y68" s="36">
        <v>197</v>
      </c>
      <c r="Z68" s="36">
        <v>26</v>
      </c>
      <c r="AA68" s="36">
        <v>83</v>
      </c>
      <c r="AB68" s="36">
        <v>280</v>
      </c>
      <c r="AC68" s="36" t="s">
        <v>57</v>
      </c>
      <c r="AD68" s="36" t="s">
        <v>57</v>
      </c>
      <c r="AE68" s="36" t="s">
        <v>351</v>
      </c>
      <c r="AF68" s="36" t="s">
        <v>53</v>
      </c>
      <c r="AG68" s="59"/>
    </row>
    <row r="69" s="18" customFormat="1" ht="112.5" hidden="1" spans="1:33">
      <c r="A69" s="36">
        <f>SUBTOTAL(103,$B$8:B69)</f>
        <v>1</v>
      </c>
      <c r="B69" s="37" t="s">
        <v>41</v>
      </c>
      <c r="C69" s="36" t="s">
        <v>42</v>
      </c>
      <c r="D69" s="36" t="s">
        <v>43</v>
      </c>
      <c r="E69" s="37" t="s">
        <v>352</v>
      </c>
      <c r="F69" s="37" t="str">
        <f>VLOOKUP(E:E,[1]项目信息综合查询_1!$I:$I,1,FALSE)</f>
        <v>大坡乡岗伟村平土屯甲头金桔产业基地硬化路</v>
      </c>
      <c r="G69" s="37" t="s">
        <v>45</v>
      </c>
      <c r="H69" s="37" t="s">
        <v>329</v>
      </c>
      <c r="I69" s="37" t="s">
        <v>345</v>
      </c>
      <c r="J69" s="36" t="s">
        <v>48</v>
      </c>
      <c r="K69" s="36" t="s">
        <v>49</v>
      </c>
      <c r="L69" s="46">
        <v>29.07</v>
      </c>
      <c r="M69" s="46">
        <v>29.07</v>
      </c>
      <c r="N69" s="46">
        <v>0</v>
      </c>
      <c r="O69" s="46">
        <v>0</v>
      </c>
      <c r="P69" s="44" t="s">
        <v>353</v>
      </c>
      <c r="Q69" s="44" t="s">
        <v>354</v>
      </c>
      <c r="R69" s="44" t="s">
        <v>355</v>
      </c>
      <c r="S69" s="36" t="s">
        <v>53</v>
      </c>
      <c r="T69" s="36" t="s">
        <v>325</v>
      </c>
      <c r="U69" s="36" t="s">
        <v>325</v>
      </c>
      <c r="V69" s="36" t="s">
        <v>334</v>
      </c>
      <c r="W69" s="36">
        <v>8422026</v>
      </c>
      <c r="X69" s="36">
        <v>26</v>
      </c>
      <c r="Y69" s="36">
        <v>89</v>
      </c>
      <c r="Z69" s="36">
        <v>6</v>
      </c>
      <c r="AA69" s="36">
        <v>17</v>
      </c>
      <c r="AB69" s="36">
        <v>106</v>
      </c>
      <c r="AC69" s="36" t="s">
        <v>57</v>
      </c>
      <c r="AD69" s="36" t="s">
        <v>57</v>
      </c>
      <c r="AE69" s="36" t="s">
        <v>351</v>
      </c>
      <c r="AF69" s="36" t="s">
        <v>53</v>
      </c>
      <c r="AG69" s="59"/>
    </row>
    <row r="70" s="18" customFormat="1" ht="45" hidden="1" spans="1:33">
      <c r="A70" s="36">
        <f>SUBTOTAL(103,$B$8:B70)</f>
        <v>1</v>
      </c>
      <c r="B70" s="37" t="s">
        <v>41</v>
      </c>
      <c r="C70" s="36" t="s">
        <v>356</v>
      </c>
      <c r="D70" s="36" t="s">
        <v>357</v>
      </c>
      <c r="E70" s="37" t="s">
        <v>358</v>
      </c>
      <c r="F70" s="37" t="str">
        <f>VLOOKUP(E:E,[1]项目信息综合查询_1!$I:$I,1,FALSE)</f>
        <v>大坡乡下寨村庭院经济建设项目</v>
      </c>
      <c r="G70" s="37" t="s">
        <v>45</v>
      </c>
      <c r="H70" s="37" t="s">
        <v>329</v>
      </c>
      <c r="I70" s="37" t="s">
        <v>359</v>
      </c>
      <c r="J70" s="36" t="s">
        <v>48</v>
      </c>
      <c r="K70" s="36" t="s">
        <v>88</v>
      </c>
      <c r="L70" s="36">
        <v>5</v>
      </c>
      <c r="M70" s="46">
        <v>5</v>
      </c>
      <c r="N70" s="46">
        <v>0</v>
      </c>
      <c r="O70" s="46">
        <v>0</v>
      </c>
      <c r="P70" s="44" t="s">
        <v>360</v>
      </c>
      <c r="Q70" s="44" t="s">
        <v>361</v>
      </c>
      <c r="R70" s="44" t="s">
        <v>362</v>
      </c>
      <c r="S70" s="36" t="s">
        <v>53</v>
      </c>
      <c r="T70" s="36" t="s">
        <v>325</v>
      </c>
      <c r="U70" s="36" t="s">
        <v>325</v>
      </c>
      <c r="V70" s="36" t="s">
        <v>334</v>
      </c>
      <c r="W70" s="36">
        <v>8422026</v>
      </c>
      <c r="X70" s="36">
        <v>63</v>
      </c>
      <c r="Y70" s="36">
        <v>223</v>
      </c>
      <c r="Z70" s="36">
        <v>13</v>
      </c>
      <c r="AA70" s="36">
        <v>43</v>
      </c>
      <c r="AB70" s="36">
        <v>266</v>
      </c>
      <c r="AC70" s="36" t="s">
        <v>57</v>
      </c>
      <c r="AD70" s="36" t="s">
        <v>57</v>
      </c>
      <c r="AE70" s="36"/>
      <c r="AF70" s="36" t="s">
        <v>53</v>
      </c>
      <c r="AG70" s="59"/>
    </row>
    <row r="71" s="18" customFormat="1" ht="112.5" hidden="1" spans="1:33">
      <c r="A71" s="36">
        <f>SUBTOTAL(103,$B$8:B71)</f>
        <v>1</v>
      </c>
      <c r="B71" s="37" t="s">
        <v>68</v>
      </c>
      <c r="C71" s="36" t="s">
        <v>185</v>
      </c>
      <c r="D71" s="36" t="s">
        <v>224</v>
      </c>
      <c r="E71" s="37" t="s">
        <v>363</v>
      </c>
      <c r="F71" s="37" t="str">
        <f>VLOOKUP(E:E,[1]项目信息综合查询_1!$I:$I,1,FALSE)</f>
        <v>大坡乡治安村大坡屯污水设施建设工程</v>
      </c>
      <c r="G71" s="37" t="s">
        <v>45</v>
      </c>
      <c r="H71" s="37" t="s">
        <v>329</v>
      </c>
      <c r="I71" s="37" t="s">
        <v>330</v>
      </c>
      <c r="J71" s="36" t="s">
        <v>48</v>
      </c>
      <c r="K71" s="36" t="s">
        <v>88</v>
      </c>
      <c r="L71" s="46">
        <v>172.186472</v>
      </c>
      <c r="M71" s="46">
        <v>172.186472</v>
      </c>
      <c r="N71" s="46">
        <v>0</v>
      </c>
      <c r="O71" s="46">
        <v>0</v>
      </c>
      <c r="P71" s="44" t="s">
        <v>364</v>
      </c>
      <c r="Q71" s="44" t="s">
        <v>365</v>
      </c>
      <c r="R71" s="44" t="s">
        <v>366</v>
      </c>
      <c r="S71" s="36" t="s">
        <v>53</v>
      </c>
      <c r="T71" s="36" t="s">
        <v>325</v>
      </c>
      <c r="U71" s="36" t="s">
        <v>325</v>
      </c>
      <c r="V71" s="36" t="s">
        <v>334</v>
      </c>
      <c r="W71" s="36">
        <v>8422026</v>
      </c>
      <c r="X71" s="36">
        <v>23</v>
      </c>
      <c r="Y71" s="36">
        <v>69</v>
      </c>
      <c r="Z71" s="36">
        <v>6</v>
      </c>
      <c r="AA71" s="36">
        <v>26</v>
      </c>
      <c r="AB71" s="36">
        <v>95</v>
      </c>
      <c r="AC71" s="36" t="s">
        <v>57</v>
      </c>
      <c r="AD71" s="36" t="s">
        <v>57</v>
      </c>
      <c r="AE71" s="36" t="s">
        <v>100</v>
      </c>
      <c r="AF71" s="36" t="s">
        <v>53</v>
      </c>
      <c r="AG71" s="59"/>
    </row>
    <row r="72" s="18" customFormat="1" ht="157.5" hidden="1" spans="1:33">
      <c r="A72" s="36">
        <f>SUBTOTAL(103,$B$8:B72)</f>
        <v>1</v>
      </c>
      <c r="B72" s="37" t="s">
        <v>68</v>
      </c>
      <c r="C72" s="36" t="s">
        <v>69</v>
      </c>
      <c r="D72" s="36" t="s">
        <v>70</v>
      </c>
      <c r="E72" s="37" t="s">
        <v>367</v>
      </c>
      <c r="F72" s="37" t="str">
        <f>VLOOKUP(E:E,[1]项目信息综合查询_1!$I:$I,1,FALSE)</f>
        <v>大坡乡治安村大方屯盖板涵建设工程（以工代赈）</v>
      </c>
      <c r="G72" s="37" t="s">
        <v>45</v>
      </c>
      <c r="H72" s="37" t="s">
        <v>329</v>
      </c>
      <c r="I72" s="37" t="s">
        <v>330</v>
      </c>
      <c r="J72" s="36" t="s">
        <v>48</v>
      </c>
      <c r="K72" s="36" t="s">
        <v>88</v>
      </c>
      <c r="L72" s="46">
        <v>92.420815</v>
      </c>
      <c r="M72" s="46">
        <v>92.420815</v>
      </c>
      <c r="N72" s="46">
        <v>0</v>
      </c>
      <c r="O72" s="46">
        <v>0</v>
      </c>
      <c r="P72" s="44" t="s">
        <v>368</v>
      </c>
      <c r="Q72" s="44" t="s">
        <v>369</v>
      </c>
      <c r="R72" s="44" t="s">
        <v>366</v>
      </c>
      <c r="S72" s="36" t="s">
        <v>53</v>
      </c>
      <c r="T72" s="36" t="s">
        <v>325</v>
      </c>
      <c r="U72" s="36" t="s">
        <v>325</v>
      </c>
      <c r="V72" s="36" t="s">
        <v>334</v>
      </c>
      <c r="W72" s="36">
        <v>8422026</v>
      </c>
      <c r="X72" s="36">
        <v>18</v>
      </c>
      <c r="Y72" s="36">
        <v>73</v>
      </c>
      <c r="Z72" s="36">
        <v>6</v>
      </c>
      <c r="AA72" s="36">
        <v>26</v>
      </c>
      <c r="AB72" s="36">
        <v>99</v>
      </c>
      <c r="AC72" s="36" t="s">
        <v>57</v>
      </c>
      <c r="AD72" s="36" t="s">
        <v>57</v>
      </c>
      <c r="AE72" s="36" t="s">
        <v>370</v>
      </c>
      <c r="AF72" s="36" t="s">
        <v>53</v>
      </c>
      <c r="AG72" s="59"/>
    </row>
    <row r="73" s="18" customFormat="1" ht="67.5" hidden="1" spans="1:33">
      <c r="A73" s="36">
        <f>SUBTOTAL(103,$B$8:B73)</f>
        <v>1</v>
      </c>
      <c r="B73" s="37" t="s">
        <v>68</v>
      </c>
      <c r="C73" s="36" t="s">
        <v>185</v>
      </c>
      <c r="D73" s="36" t="s">
        <v>186</v>
      </c>
      <c r="E73" s="37" t="s">
        <v>371</v>
      </c>
      <c r="F73" s="37" t="str">
        <f>VLOOKUP(E:E,[1]项目信息综合查询_1!$I:$I,1,FALSE)</f>
        <v>大坡乡同仕村拉乐屯灌溉渠道建设</v>
      </c>
      <c r="G73" s="37" t="s">
        <v>45</v>
      </c>
      <c r="H73" s="37" t="s">
        <v>329</v>
      </c>
      <c r="I73" s="37" t="s">
        <v>372</v>
      </c>
      <c r="J73" s="36" t="s">
        <v>48</v>
      </c>
      <c r="K73" s="36" t="s">
        <v>49</v>
      </c>
      <c r="L73" s="46">
        <v>57.76</v>
      </c>
      <c r="M73" s="46">
        <v>57.76</v>
      </c>
      <c r="N73" s="46">
        <v>0</v>
      </c>
      <c r="O73" s="46">
        <v>0</v>
      </c>
      <c r="P73" s="44" t="s">
        <v>373</v>
      </c>
      <c r="Q73" s="44" t="s">
        <v>374</v>
      </c>
      <c r="R73" s="44"/>
      <c r="S73" s="36" t="s">
        <v>53</v>
      </c>
      <c r="T73" s="36" t="s">
        <v>325</v>
      </c>
      <c r="U73" s="36" t="s">
        <v>325</v>
      </c>
      <c r="V73" s="36" t="s">
        <v>334</v>
      </c>
      <c r="W73" s="36">
        <v>8422026</v>
      </c>
      <c r="X73" s="36">
        <v>467</v>
      </c>
      <c r="Y73" s="36">
        <v>1409</v>
      </c>
      <c r="Z73" s="36">
        <v>143</v>
      </c>
      <c r="AA73" s="36">
        <v>47</v>
      </c>
      <c r="AB73" s="36">
        <v>1409</v>
      </c>
      <c r="AC73" s="36" t="s">
        <v>57</v>
      </c>
      <c r="AD73" s="36" t="s">
        <v>57</v>
      </c>
      <c r="AE73" s="36" t="s">
        <v>351</v>
      </c>
      <c r="AF73" s="36" t="s">
        <v>53</v>
      </c>
      <c r="AG73" s="59"/>
    </row>
    <row r="74" s="18" customFormat="1" ht="45" hidden="1" spans="1:33">
      <c r="A74" s="36">
        <f>SUBTOTAL(103,$B$8:B74)</f>
        <v>1</v>
      </c>
      <c r="B74" s="37" t="s">
        <v>68</v>
      </c>
      <c r="C74" s="36" t="s">
        <v>69</v>
      </c>
      <c r="D74" s="36" t="s">
        <v>70</v>
      </c>
      <c r="E74" s="37" t="s">
        <v>375</v>
      </c>
      <c r="F74" s="37" t="str">
        <f>VLOOKUP(E:E,[1]项目信息综合查询_1!$I:$I,1,FALSE)</f>
        <v>大坡乡2024年巷道硬化补助项目（自建自管公助项目）</v>
      </c>
      <c r="G74" s="37" t="s">
        <v>45</v>
      </c>
      <c r="H74" s="37" t="s">
        <v>329</v>
      </c>
      <c r="I74" s="37"/>
      <c r="J74" s="36" t="s">
        <v>48</v>
      </c>
      <c r="K74" s="36" t="s">
        <v>88</v>
      </c>
      <c r="L74" s="46">
        <v>65</v>
      </c>
      <c r="M74" s="46">
        <v>65</v>
      </c>
      <c r="N74" s="46">
        <v>0</v>
      </c>
      <c r="O74" s="46">
        <v>0</v>
      </c>
      <c r="P74" s="44" t="s">
        <v>376</v>
      </c>
      <c r="Q74" s="44" t="s">
        <v>377</v>
      </c>
      <c r="R74" s="44"/>
      <c r="S74" s="36" t="s">
        <v>53</v>
      </c>
      <c r="T74" s="36" t="s">
        <v>325</v>
      </c>
      <c r="U74" s="36" t="s">
        <v>325</v>
      </c>
      <c r="V74" s="36" t="s">
        <v>334</v>
      </c>
      <c r="W74" s="36">
        <v>8422026</v>
      </c>
      <c r="X74" s="36">
        <v>4113</v>
      </c>
      <c r="Y74" s="36">
        <v>10727</v>
      </c>
      <c r="Z74" s="36">
        <v>1091</v>
      </c>
      <c r="AA74" s="36">
        <v>3671</v>
      </c>
      <c r="AB74" s="36">
        <v>14398</v>
      </c>
      <c r="AC74" s="36" t="s">
        <v>57</v>
      </c>
      <c r="AD74" s="36" t="s">
        <v>57</v>
      </c>
      <c r="AE74" s="36" t="s">
        <v>378</v>
      </c>
      <c r="AF74" s="36" t="s">
        <v>53</v>
      </c>
      <c r="AG74" s="59"/>
    </row>
    <row r="75" s="18" customFormat="1" ht="56.25" hidden="1" spans="1:33">
      <c r="A75" s="36">
        <f>SUBTOTAL(103,$B$8:B75)</f>
        <v>1</v>
      </c>
      <c r="B75" s="37" t="s">
        <v>68</v>
      </c>
      <c r="C75" s="36" t="s">
        <v>69</v>
      </c>
      <c r="D75" s="36" t="s">
        <v>70</v>
      </c>
      <c r="E75" s="37" t="s">
        <v>379</v>
      </c>
      <c r="F75" s="37" t="str">
        <f>VLOOKUP(E:E,[1]项目信息综合查询_1!$I:$I,1,FALSE)</f>
        <v>大坡乡六局村古龙屯雾水盖板涵</v>
      </c>
      <c r="G75" s="37" t="s">
        <v>45</v>
      </c>
      <c r="H75" s="37" t="s">
        <v>329</v>
      </c>
      <c r="I75" s="37" t="s">
        <v>380</v>
      </c>
      <c r="J75" s="36" t="s">
        <v>48</v>
      </c>
      <c r="K75" s="36" t="s">
        <v>88</v>
      </c>
      <c r="L75" s="46">
        <v>37.49</v>
      </c>
      <c r="M75" s="46">
        <v>37.49</v>
      </c>
      <c r="N75" s="46">
        <v>0</v>
      </c>
      <c r="O75" s="46">
        <v>0</v>
      </c>
      <c r="P75" s="44" t="s">
        <v>381</v>
      </c>
      <c r="Q75" s="44" t="s">
        <v>382</v>
      </c>
      <c r="R75" s="44" t="s">
        <v>333</v>
      </c>
      <c r="S75" s="36" t="s">
        <v>53</v>
      </c>
      <c r="T75" s="36" t="s">
        <v>325</v>
      </c>
      <c r="U75" s="36" t="s">
        <v>325</v>
      </c>
      <c r="V75" s="36" t="s">
        <v>334</v>
      </c>
      <c r="W75" s="36">
        <v>8422026</v>
      </c>
      <c r="X75" s="36">
        <v>47</v>
      </c>
      <c r="Y75" s="36">
        <v>135</v>
      </c>
      <c r="Z75" s="36">
        <v>12</v>
      </c>
      <c r="AA75" s="36">
        <v>43</v>
      </c>
      <c r="AB75" s="36">
        <v>178</v>
      </c>
      <c r="AC75" s="36" t="s">
        <v>57</v>
      </c>
      <c r="AD75" s="36" t="s">
        <v>57</v>
      </c>
      <c r="AE75" s="36"/>
      <c r="AF75" s="36" t="s">
        <v>53</v>
      </c>
      <c r="AG75" s="59"/>
    </row>
    <row r="76" s="18" customFormat="1" ht="56.25" hidden="1" spans="1:33">
      <c r="A76" s="36">
        <f>SUBTOTAL(103,$B$8:B76)</f>
        <v>1</v>
      </c>
      <c r="B76" s="37" t="s">
        <v>68</v>
      </c>
      <c r="C76" s="36" t="s">
        <v>69</v>
      </c>
      <c r="D76" s="36" t="s">
        <v>70</v>
      </c>
      <c r="E76" s="37" t="s">
        <v>383</v>
      </c>
      <c r="F76" s="37" t="str">
        <f>VLOOKUP(E:E,[1]项目信息综合查询_1!$I:$I,1,FALSE)</f>
        <v>大坡乡下寨村木仁屯通屯盖板涵建设工程</v>
      </c>
      <c r="G76" s="37" t="s">
        <v>45</v>
      </c>
      <c r="H76" s="37" t="s">
        <v>329</v>
      </c>
      <c r="I76" s="37" t="s">
        <v>359</v>
      </c>
      <c r="J76" s="36" t="s">
        <v>48</v>
      </c>
      <c r="K76" s="36" t="s">
        <v>88</v>
      </c>
      <c r="L76" s="46">
        <v>28.94</v>
      </c>
      <c r="M76" s="46">
        <v>28.94</v>
      </c>
      <c r="N76" s="46">
        <v>0</v>
      </c>
      <c r="O76" s="46">
        <v>0</v>
      </c>
      <c r="P76" s="44" t="s">
        <v>384</v>
      </c>
      <c r="Q76" s="44" t="s">
        <v>385</v>
      </c>
      <c r="R76" s="44" t="s">
        <v>355</v>
      </c>
      <c r="S76" s="36" t="s">
        <v>53</v>
      </c>
      <c r="T76" s="36" t="s">
        <v>325</v>
      </c>
      <c r="U76" s="36" t="s">
        <v>325</v>
      </c>
      <c r="V76" s="36" t="s">
        <v>334</v>
      </c>
      <c r="W76" s="36">
        <v>8422026</v>
      </c>
      <c r="X76" s="36">
        <v>30</v>
      </c>
      <c r="Y76" s="36">
        <v>112</v>
      </c>
      <c r="Z76" s="36">
        <v>7</v>
      </c>
      <c r="AA76" s="36">
        <v>25</v>
      </c>
      <c r="AB76" s="36">
        <v>137</v>
      </c>
      <c r="AC76" s="36" t="s">
        <v>57</v>
      </c>
      <c r="AD76" s="36" t="s">
        <v>57</v>
      </c>
      <c r="AE76" s="36"/>
      <c r="AF76" s="36" t="s">
        <v>53</v>
      </c>
      <c r="AG76" s="59"/>
    </row>
    <row r="77" s="18" customFormat="1" ht="90" hidden="1" spans="1:33">
      <c r="A77" s="36">
        <f>SUBTOTAL(103,$B$8:B77)</f>
        <v>1</v>
      </c>
      <c r="B77" s="37" t="s">
        <v>68</v>
      </c>
      <c r="C77" s="36" t="s">
        <v>69</v>
      </c>
      <c r="D77" s="36" t="s">
        <v>79</v>
      </c>
      <c r="E77" s="37" t="s">
        <v>386</v>
      </c>
      <c r="F77" s="37" t="str">
        <f>VLOOKUP(E:E,[1]项目信息综合查询_1!$I:$I,1,FALSE)</f>
        <v>大坡乡岗伟村拉搞屯、木万屯人饮提升工程</v>
      </c>
      <c r="G77" s="37" t="s">
        <v>45</v>
      </c>
      <c r="H77" s="37" t="s">
        <v>329</v>
      </c>
      <c r="I77" s="37" t="s">
        <v>345</v>
      </c>
      <c r="J77" s="36" t="s">
        <v>48</v>
      </c>
      <c r="K77" s="36" t="s">
        <v>49</v>
      </c>
      <c r="L77" s="46">
        <v>53.37</v>
      </c>
      <c r="M77" s="46">
        <v>53.37</v>
      </c>
      <c r="N77" s="46">
        <v>0</v>
      </c>
      <c r="O77" s="46">
        <v>0</v>
      </c>
      <c r="P77" s="44" t="s">
        <v>387</v>
      </c>
      <c r="Q77" s="44" t="s">
        <v>388</v>
      </c>
      <c r="R77" s="44"/>
      <c r="S77" s="36" t="s">
        <v>53</v>
      </c>
      <c r="T77" s="36" t="s">
        <v>325</v>
      </c>
      <c r="U77" s="36" t="s">
        <v>325</v>
      </c>
      <c r="V77" s="36" t="s">
        <v>334</v>
      </c>
      <c r="W77" s="36">
        <v>8422026</v>
      </c>
      <c r="X77" s="36">
        <v>65</v>
      </c>
      <c r="Y77" s="36">
        <v>230</v>
      </c>
      <c r="Z77" s="36">
        <v>11</v>
      </c>
      <c r="AA77" s="36">
        <v>37</v>
      </c>
      <c r="AB77" s="36">
        <v>267</v>
      </c>
      <c r="AC77" s="36" t="s">
        <v>57</v>
      </c>
      <c r="AD77" s="36" t="s">
        <v>57</v>
      </c>
      <c r="AE77" s="36" t="s">
        <v>351</v>
      </c>
      <c r="AF77" s="36" t="s">
        <v>53</v>
      </c>
      <c r="AG77" s="59"/>
    </row>
    <row r="78" s="18" customFormat="1" ht="56.25" hidden="1" spans="1:33">
      <c r="A78" s="36">
        <f>SUBTOTAL(103,$B$8:B78)</f>
        <v>1</v>
      </c>
      <c r="B78" s="37" t="s">
        <v>68</v>
      </c>
      <c r="C78" s="36" t="s">
        <v>185</v>
      </c>
      <c r="D78" s="36" t="s">
        <v>123</v>
      </c>
      <c r="E78" s="37" t="s">
        <v>389</v>
      </c>
      <c r="F78" s="37" t="str">
        <f>VLOOKUP(E:E,[1]项目信息综合查询_1!$I:$I,1,FALSE)</f>
        <v>大坡乡岗伟村各屯垃圾集中回收点</v>
      </c>
      <c r="G78" s="37" t="s">
        <v>45</v>
      </c>
      <c r="H78" s="37" t="s">
        <v>329</v>
      </c>
      <c r="I78" s="37" t="s">
        <v>345</v>
      </c>
      <c r="J78" s="36" t="s">
        <v>48</v>
      </c>
      <c r="K78" s="36" t="s">
        <v>49</v>
      </c>
      <c r="L78" s="46">
        <v>17.171</v>
      </c>
      <c r="M78" s="46">
        <v>17.171</v>
      </c>
      <c r="N78" s="46">
        <v>0</v>
      </c>
      <c r="O78" s="46">
        <v>0</v>
      </c>
      <c r="P78" s="44" t="s">
        <v>390</v>
      </c>
      <c r="Q78" s="44" t="s">
        <v>391</v>
      </c>
      <c r="R78" s="44"/>
      <c r="S78" s="36" t="s">
        <v>53</v>
      </c>
      <c r="T78" s="36" t="s">
        <v>325</v>
      </c>
      <c r="U78" s="36" t="s">
        <v>325</v>
      </c>
      <c r="V78" s="36" t="s">
        <v>334</v>
      </c>
      <c r="W78" s="36">
        <v>8422026</v>
      </c>
      <c r="X78" s="36">
        <v>475</v>
      </c>
      <c r="Y78" s="36">
        <v>1516</v>
      </c>
      <c r="Z78" s="36">
        <v>216</v>
      </c>
      <c r="AA78" s="36">
        <v>685</v>
      </c>
      <c r="AB78" s="36">
        <v>2201</v>
      </c>
      <c r="AC78" s="36" t="s">
        <v>57</v>
      </c>
      <c r="AD78" s="36" t="s">
        <v>57</v>
      </c>
      <c r="AE78" s="36" t="s">
        <v>351</v>
      </c>
      <c r="AF78" s="36" t="s">
        <v>53</v>
      </c>
      <c r="AG78" s="59"/>
    </row>
    <row r="79" s="18" customFormat="1" ht="168.75" hidden="1" spans="1:33">
      <c r="A79" s="36">
        <f>SUBTOTAL(103,$B$8:B79)</f>
        <v>1</v>
      </c>
      <c r="B79" s="37" t="s">
        <v>68</v>
      </c>
      <c r="C79" s="36" t="s">
        <v>69</v>
      </c>
      <c r="D79" s="36" t="s">
        <v>79</v>
      </c>
      <c r="E79" s="37" t="s">
        <v>392</v>
      </c>
      <c r="F79" s="37" t="str">
        <f>VLOOKUP(E:E,[1]项目信息综合查询_1!$I:$I,1,FALSE)</f>
        <v>大坡乡六局村六斗屯人饮提升工程</v>
      </c>
      <c r="G79" s="37" t="s">
        <v>45</v>
      </c>
      <c r="H79" s="37" t="s">
        <v>329</v>
      </c>
      <c r="I79" s="37" t="s">
        <v>380</v>
      </c>
      <c r="J79" s="36" t="s">
        <v>48</v>
      </c>
      <c r="K79" s="36" t="s">
        <v>88</v>
      </c>
      <c r="L79" s="46">
        <v>54.49</v>
      </c>
      <c r="M79" s="46">
        <v>54.49</v>
      </c>
      <c r="N79" s="46">
        <v>0</v>
      </c>
      <c r="O79" s="46">
        <v>0</v>
      </c>
      <c r="P79" s="44" t="s">
        <v>393</v>
      </c>
      <c r="Q79" s="44" t="s">
        <v>394</v>
      </c>
      <c r="R79" s="44"/>
      <c r="S79" s="36" t="s">
        <v>53</v>
      </c>
      <c r="T79" s="36" t="s">
        <v>325</v>
      </c>
      <c r="U79" s="36" t="s">
        <v>325</v>
      </c>
      <c r="V79" s="36" t="s">
        <v>334</v>
      </c>
      <c r="W79" s="36">
        <v>8422026</v>
      </c>
      <c r="X79" s="36">
        <v>66</v>
      </c>
      <c r="Y79" s="36">
        <v>215</v>
      </c>
      <c r="Z79" s="36">
        <v>15</v>
      </c>
      <c r="AA79" s="36">
        <v>51</v>
      </c>
      <c r="AB79" s="36">
        <v>266</v>
      </c>
      <c r="AC79" s="36" t="s">
        <v>57</v>
      </c>
      <c r="AD79" s="36" t="s">
        <v>57</v>
      </c>
      <c r="AE79" s="36"/>
      <c r="AF79" s="36" t="s">
        <v>53</v>
      </c>
      <c r="AG79" s="59"/>
    </row>
    <row r="80" s="18" customFormat="1" ht="67.5" hidden="1" spans="1:33">
      <c r="A80" s="36">
        <f>SUBTOTAL(103,$B$8:B80)</f>
        <v>1</v>
      </c>
      <c r="B80" s="37" t="s">
        <v>68</v>
      </c>
      <c r="C80" s="36" t="s">
        <v>69</v>
      </c>
      <c r="D80" s="36" t="s">
        <v>79</v>
      </c>
      <c r="E80" s="37" t="s">
        <v>395</v>
      </c>
      <c r="F80" s="37" t="str">
        <f>VLOOKUP(E:E,[1]项目信息综合查询_1!$I:$I,1,FALSE)</f>
        <v>大坡乡岗伟村德江屯人饮提升工程</v>
      </c>
      <c r="G80" s="37" t="s">
        <v>45</v>
      </c>
      <c r="H80" s="37" t="s">
        <v>329</v>
      </c>
      <c r="I80" s="37" t="s">
        <v>345</v>
      </c>
      <c r="J80" s="36" t="s">
        <v>48</v>
      </c>
      <c r="K80" s="36" t="s">
        <v>49</v>
      </c>
      <c r="L80" s="46">
        <v>35.91</v>
      </c>
      <c r="M80" s="46">
        <v>35.91</v>
      </c>
      <c r="N80" s="46">
        <v>0</v>
      </c>
      <c r="O80" s="46">
        <v>0</v>
      </c>
      <c r="P80" s="44" t="s">
        <v>396</v>
      </c>
      <c r="Q80" s="44" t="s">
        <v>397</v>
      </c>
      <c r="R80" s="44"/>
      <c r="S80" s="36" t="s">
        <v>53</v>
      </c>
      <c r="T80" s="36" t="s">
        <v>325</v>
      </c>
      <c r="U80" s="36" t="s">
        <v>325</v>
      </c>
      <c r="V80" s="36" t="s">
        <v>334</v>
      </c>
      <c r="W80" s="36">
        <v>8422026</v>
      </c>
      <c r="X80" s="36">
        <v>99</v>
      </c>
      <c r="Y80" s="36">
        <v>176</v>
      </c>
      <c r="Z80" s="36">
        <v>42</v>
      </c>
      <c r="AA80" s="36">
        <v>165</v>
      </c>
      <c r="AB80" s="36">
        <v>341</v>
      </c>
      <c r="AC80" s="36" t="s">
        <v>57</v>
      </c>
      <c r="AD80" s="36" t="s">
        <v>57</v>
      </c>
      <c r="AE80" s="36" t="s">
        <v>351</v>
      </c>
      <c r="AF80" s="36" t="s">
        <v>53</v>
      </c>
      <c r="AG80" s="59"/>
    </row>
    <row r="81" s="18" customFormat="1" ht="56.25" hidden="1" spans="1:33">
      <c r="A81" s="36">
        <f>SUBTOTAL(103,$B$8:B81)</f>
        <v>1</v>
      </c>
      <c r="B81" s="37" t="s">
        <v>68</v>
      </c>
      <c r="C81" s="36" t="s">
        <v>277</v>
      </c>
      <c r="D81" s="36" t="s">
        <v>278</v>
      </c>
      <c r="E81" s="37" t="s">
        <v>398</v>
      </c>
      <c r="F81" s="37" t="str">
        <f>VLOOKUP(E:E,[1]项目信息综合查询_1!$I:$I,1,FALSE)</f>
        <v>大坡乡岗伟村照明工程</v>
      </c>
      <c r="G81" s="37" t="s">
        <v>45</v>
      </c>
      <c r="H81" s="37" t="s">
        <v>329</v>
      </c>
      <c r="I81" s="37" t="s">
        <v>345</v>
      </c>
      <c r="J81" s="36" t="s">
        <v>48</v>
      </c>
      <c r="K81" s="36" t="s">
        <v>49</v>
      </c>
      <c r="L81" s="46">
        <v>33.95</v>
      </c>
      <c r="M81" s="46">
        <v>33.95</v>
      </c>
      <c r="N81" s="46">
        <v>0</v>
      </c>
      <c r="O81" s="46">
        <v>0</v>
      </c>
      <c r="P81" s="44" t="s">
        <v>399</v>
      </c>
      <c r="Q81" s="44" t="s">
        <v>400</v>
      </c>
      <c r="R81" s="44"/>
      <c r="S81" s="36" t="s">
        <v>53</v>
      </c>
      <c r="T81" s="36" t="s">
        <v>325</v>
      </c>
      <c r="U81" s="36" t="s">
        <v>325</v>
      </c>
      <c r="V81" s="36" t="s">
        <v>334</v>
      </c>
      <c r="W81" s="36">
        <v>8422026</v>
      </c>
      <c r="X81" s="36">
        <v>475</v>
      </c>
      <c r="Y81" s="36">
        <v>1516</v>
      </c>
      <c r="Z81" s="36">
        <v>216</v>
      </c>
      <c r="AA81" s="36">
        <v>685</v>
      </c>
      <c r="AB81" s="36">
        <v>2201</v>
      </c>
      <c r="AC81" s="36" t="s">
        <v>57</v>
      </c>
      <c r="AD81" s="36" t="s">
        <v>57</v>
      </c>
      <c r="AE81" s="36" t="s">
        <v>351</v>
      </c>
      <c r="AF81" s="36" t="s">
        <v>53</v>
      </c>
      <c r="AG81" s="59"/>
    </row>
    <row r="82" s="18" customFormat="1" ht="67.5" hidden="1" spans="1:33">
      <c r="A82" s="36">
        <f>SUBTOTAL(103,$B$8:B82)</f>
        <v>1</v>
      </c>
      <c r="B82" s="37" t="s">
        <v>68</v>
      </c>
      <c r="C82" s="36" t="s">
        <v>69</v>
      </c>
      <c r="D82" s="36" t="s">
        <v>70</v>
      </c>
      <c r="E82" s="37" t="s">
        <v>401</v>
      </c>
      <c r="F82" s="37" t="str">
        <f>VLOOKUP(E:E,[1]项目信息综合查询_1!$I:$I,1,FALSE)</f>
        <v>大坡乡岗伟村德江屯盖板函工程</v>
      </c>
      <c r="G82" s="37" t="s">
        <v>45</v>
      </c>
      <c r="H82" s="37" t="s">
        <v>329</v>
      </c>
      <c r="I82" s="37" t="s">
        <v>345</v>
      </c>
      <c r="J82" s="36" t="s">
        <v>48</v>
      </c>
      <c r="K82" s="36" t="s">
        <v>49</v>
      </c>
      <c r="L82" s="46">
        <v>9.12</v>
      </c>
      <c r="M82" s="46">
        <v>9.12</v>
      </c>
      <c r="N82" s="46">
        <v>0</v>
      </c>
      <c r="O82" s="46">
        <v>0</v>
      </c>
      <c r="P82" s="44" t="s">
        <v>402</v>
      </c>
      <c r="Q82" s="44" t="s">
        <v>403</v>
      </c>
      <c r="R82" s="44" t="s">
        <v>355</v>
      </c>
      <c r="S82" s="36" t="s">
        <v>53</v>
      </c>
      <c r="T82" s="36" t="s">
        <v>325</v>
      </c>
      <c r="U82" s="36" t="s">
        <v>325</v>
      </c>
      <c r="V82" s="36" t="s">
        <v>334</v>
      </c>
      <c r="W82" s="36">
        <v>8422026</v>
      </c>
      <c r="X82" s="36">
        <v>99</v>
      </c>
      <c r="Y82" s="36">
        <v>176</v>
      </c>
      <c r="Z82" s="36">
        <v>42</v>
      </c>
      <c r="AA82" s="36">
        <v>165</v>
      </c>
      <c r="AB82" s="36">
        <v>341</v>
      </c>
      <c r="AC82" s="36" t="s">
        <v>57</v>
      </c>
      <c r="AD82" s="36" t="s">
        <v>57</v>
      </c>
      <c r="AE82" s="36" t="s">
        <v>351</v>
      </c>
      <c r="AF82" s="36" t="s">
        <v>53</v>
      </c>
      <c r="AG82" s="59"/>
    </row>
    <row r="83" s="18" customFormat="1" ht="56.25" hidden="1" spans="1:33">
      <c r="A83" s="36">
        <f>SUBTOTAL(103,$B$8:B83)</f>
        <v>1</v>
      </c>
      <c r="B83" s="37" t="s">
        <v>68</v>
      </c>
      <c r="C83" s="36" t="s">
        <v>69</v>
      </c>
      <c r="D83" s="36" t="s">
        <v>101</v>
      </c>
      <c r="E83" s="37" t="s">
        <v>404</v>
      </c>
      <c r="F83" s="37" t="str">
        <f>VLOOKUP(E:E,[1]项目信息综合查询_1!$I:$I,1,FALSE)</f>
        <v>大坡乡同仕村同仕屯道路提升工程</v>
      </c>
      <c r="G83" s="37" t="s">
        <v>45</v>
      </c>
      <c r="H83" s="37" t="s">
        <v>329</v>
      </c>
      <c r="I83" s="37" t="s">
        <v>372</v>
      </c>
      <c r="J83" s="36" t="s">
        <v>48</v>
      </c>
      <c r="K83" s="36" t="s">
        <v>49</v>
      </c>
      <c r="L83" s="46">
        <v>14.62</v>
      </c>
      <c r="M83" s="46">
        <v>14.62</v>
      </c>
      <c r="N83" s="46">
        <v>0</v>
      </c>
      <c r="O83" s="46">
        <v>0</v>
      </c>
      <c r="P83" s="44" t="s">
        <v>405</v>
      </c>
      <c r="Q83" s="44" t="s">
        <v>406</v>
      </c>
      <c r="R83" s="44"/>
      <c r="S83" s="36" t="s">
        <v>53</v>
      </c>
      <c r="T83" s="36" t="s">
        <v>325</v>
      </c>
      <c r="U83" s="36" t="s">
        <v>325</v>
      </c>
      <c r="V83" s="36" t="s">
        <v>334</v>
      </c>
      <c r="W83" s="36">
        <v>8422026</v>
      </c>
      <c r="X83" s="36">
        <v>467</v>
      </c>
      <c r="Y83" s="36">
        <v>1409</v>
      </c>
      <c r="Z83" s="36">
        <v>143</v>
      </c>
      <c r="AA83" s="36">
        <v>447</v>
      </c>
      <c r="AB83" s="36">
        <v>1409</v>
      </c>
      <c r="AC83" s="36" t="s">
        <v>57</v>
      </c>
      <c r="AD83" s="36" t="s">
        <v>57</v>
      </c>
      <c r="AE83" s="36" t="s">
        <v>351</v>
      </c>
      <c r="AF83" s="36" t="s">
        <v>53</v>
      </c>
      <c r="AG83" s="59"/>
    </row>
    <row r="84" s="18" customFormat="1" ht="22.5" hidden="1" spans="1:33">
      <c r="A84" s="36">
        <f>SUBTOTAL(103,$B$8:B84)</f>
        <v>1</v>
      </c>
      <c r="B84" s="37" t="s">
        <v>41</v>
      </c>
      <c r="C84" s="36" t="s">
        <v>42</v>
      </c>
      <c r="D84" s="36" t="s">
        <v>43</v>
      </c>
      <c r="E84" s="37" t="s">
        <v>407</v>
      </c>
      <c r="F84" s="37" t="e">
        <f>VLOOKUP(E:E,[1]项目信息综合查询_1!$I:$I,1,FALSE)</f>
        <v>#N/A</v>
      </c>
      <c r="G84" s="37" t="s">
        <v>45</v>
      </c>
      <c r="H84" s="37" t="s">
        <v>329</v>
      </c>
      <c r="I84" s="37" t="s">
        <v>408</v>
      </c>
      <c r="J84" s="36" t="s">
        <v>409</v>
      </c>
      <c r="K84" s="36" t="s">
        <v>237</v>
      </c>
      <c r="L84" s="46">
        <v>51.07</v>
      </c>
      <c r="M84" s="46">
        <v>51.07</v>
      </c>
      <c r="N84" s="46"/>
      <c r="O84" s="46"/>
      <c r="P84" s="44" t="s">
        <v>410</v>
      </c>
      <c r="Q84" s="36" t="s">
        <v>411</v>
      </c>
      <c r="R84" s="36" t="s">
        <v>333</v>
      </c>
      <c r="S84" s="36" t="s">
        <v>309</v>
      </c>
      <c r="T84" s="36" t="s">
        <v>325</v>
      </c>
      <c r="U84" s="36" t="s">
        <v>325</v>
      </c>
      <c r="V84" s="36" t="s">
        <v>334</v>
      </c>
      <c r="W84" s="36" t="s">
        <v>412</v>
      </c>
      <c r="X84" s="36">
        <v>46</v>
      </c>
      <c r="Y84" s="36">
        <v>147</v>
      </c>
      <c r="Z84" s="36">
        <v>31</v>
      </c>
      <c r="AA84" s="36">
        <v>107</v>
      </c>
      <c r="AB84" s="36">
        <v>147</v>
      </c>
      <c r="AC84" s="36" t="s">
        <v>57</v>
      </c>
      <c r="AD84" s="36" t="s">
        <v>57</v>
      </c>
      <c r="AE84" s="36" t="s">
        <v>67</v>
      </c>
      <c r="AF84" s="36" t="s">
        <v>53</v>
      </c>
      <c r="AG84" s="59" t="s">
        <v>108</v>
      </c>
    </row>
    <row r="85" s="18" customFormat="1" ht="45" hidden="1" spans="1:33">
      <c r="A85" s="36">
        <f>SUBTOTAL(103,$B$8:B85)</f>
        <v>1</v>
      </c>
      <c r="B85" s="37" t="s">
        <v>41</v>
      </c>
      <c r="C85" s="36" t="s">
        <v>42</v>
      </c>
      <c r="D85" s="36" t="s">
        <v>43</v>
      </c>
      <c r="E85" s="37" t="s">
        <v>413</v>
      </c>
      <c r="F85" s="37" t="str">
        <f>VLOOKUP(E:E,[1]项目信息综合查询_1!$I:$I,1,FALSE)</f>
        <v>融安县东起乡安太村良洞屯良种油茶产业基地基础设施配套建设</v>
      </c>
      <c r="G85" s="37" t="s">
        <v>45</v>
      </c>
      <c r="H85" s="37" t="s">
        <v>414</v>
      </c>
      <c r="I85" s="37" t="s">
        <v>415</v>
      </c>
      <c r="J85" s="36" t="s">
        <v>416</v>
      </c>
      <c r="K85" s="36" t="s">
        <v>209</v>
      </c>
      <c r="L85" s="46">
        <v>149.188</v>
      </c>
      <c r="M85" s="46">
        <v>149.188</v>
      </c>
      <c r="N85" s="46">
        <v>0</v>
      </c>
      <c r="O85" s="46">
        <v>0</v>
      </c>
      <c r="P85" s="44" t="s">
        <v>417</v>
      </c>
      <c r="Q85" s="44" t="s">
        <v>418</v>
      </c>
      <c r="R85" s="44" t="s">
        <v>419</v>
      </c>
      <c r="S85" s="36" t="s">
        <v>53</v>
      </c>
      <c r="T85" s="36" t="s">
        <v>420</v>
      </c>
      <c r="U85" s="36" t="s">
        <v>420</v>
      </c>
      <c r="V85" s="36" t="s">
        <v>421</v>
      </c>
      <c r="W85" s="36">
        <v>13737202662</v>
      </c>
      <c r="X85" s="36">
        <v>68</v>
      </c>
      <c r="Y85" s="36">
        <v>193</v>
      </c>
      <c r="Z85" s="36">
        <v>3</v>
      </c>
      <c r="AA85" s="36">
        <v>12</v>
      </c>
      <c r="AB85" s="36">
        <v>193</v>
      </c>
      <c r="AC85" s="36" t="s">
        <v>57</v>
      </c>
      <c r="AD85" s="36" t="s">
        <v>57</v>
      </c>
      <c r="AE85" s="36"/>
      <c r="AF85" s="36" t="s">
        <v>53</v>
      </c>
      <c r="AG85" s="59"/>
    </row>
    <row r="86" s="18" customFormat="1" ht="45" hidden="1" spans="1:33">
      <c r="A86" s="36">
        <f>SUBTOTAL(103,$B$8:B86)</f>
        <v>1</v>
      </c>
      <c r="B86" s="37" t="s">
        <v>41</v>
      </c>
      <c r="C86" s="36" t="s">
        <v>42</v>
      </c>
      <c r="D86" s="36" t="s">
        <v>43</v>
      </c>
      <c r="E86" s="37" t="s">
        <v>422</v>
      </c>
      <c r="F86" s="37" t="str">
        <f>VLOOKUP(E:E,[1]项目信息综合查询_1!$I:$I,1,FALSE)</f>
        <v>东起乡长丰村下昌洞屯春稻秋菜产业基地排灌渠道建设</v>
      </c>
      <c r="G86" s="37" t="s">
        <v>45</v>
      </c>
      <c r="H86" s="37" t="s">
        <v>414</v>
      </c>
      <c r="I86" s="37" t="s">
        <v>423</v>
      </c>
      <c r="J86" s="36" t="s">
        <v>416</v>
      </c>
      <c r="K86" s="36" t="s">
        <v>209</v>
      </c>
      <c r="L86" s="46">
        <v>96.968</v>
      </c>
      <c r="M86" s="46">
        <v>96.968</v>
      </c>
      <c r="N86" s="46">
        <v>0</v>
      </c>
      <c r="O86" s="46">
        <v>0</v>
      </c>
      <c r="P86" s="44" t="s">
        <v>424</v>
      </c>
      <c r="Q86" s="44" t="s">
        <v>425</v>
      </c>
      <c r="R86" s="44" t="s">
        <v>52</v>
      </c>
      <c r="S86" s="36" t="s">
        <v>53</v>
      </c>
      <c r="T86" s="36" t="s">
        <v>420</v>
      </c>
      <c r="U86" s="36" t="s">
        <v>420</v>
      </c>
      <c r="V86" s="36" t="s">
        <v>421</v>
      </c>
      <c r="W86" s="36">
        <v>13737202662</v>
      </c>
      <c r="X86" s="36">
        <v>62</v>
      </c>
      <c r="Y86" s="36">
        <v>214</v>
      </c>
      <c r="Z86" s="36">
        <v>8</v>
      </c>
      <c r="AA86" s="36">
        <v>29</v>
      </c>
      <c r="AB86" s="36">
        <v>243</v>
      </c>
      <c r="AC86" s="36" t="s">
        <v>57</v>
      </c>
      <c r="AD86" s="36" t="s">
        <v>57</v>
      </c>
      <c r="AE86" s="36"/>
      <c r="AF86" s="36" t="s">
        <v>53</v>
      </c>
      <c r="AG86" s="59"/>
    </row>
    <row r="87" s="18" customFormat="1" ht="45" hidden="1" spans="1:33">
      <c r="A87" s="36">
        <f>SUBTOTAL(103,$B$8:B87)</f>
        <v>1</v>
      </c>
      <c r="B87" s="37" t="s">
        <v>41</v>
      </c>
      <c r="C87" s="36" t="s">
        <v>42</v>
      </c>
      <c r="D87" s="36" t="s">
        <v>43</v>
      </c>
      <c r="E87" s="37" t="s">
        <v>426</v>
      </c>
      <c r="F87" s="37" t="str">
        <f>VLOOKUP(E:E,[1]项目信息综合查询_1!$I:$I,1,FALSE)</f>
        <v>融安县东起乡崖脚村崖脚屯佰公岩优质稻产业基地三面光水渠建设（以工代赈）</v>
      </c>
      <c r="G87" s="37" t="s">
        <v>45</v>
      </c>
      <c r="H87" s="37" t="s">
        <v>414</v>
      </c>
      <c r="I87" s="37" t="s">
        <v>427</v>
      </c>
      <c r="J87" s="36" t="s">
        <v>416</v>
      </c>
      <c r="K87" s="36" t="s">
        <v>209</v>
      </c>
      <c r="L87" s="46">
        <v>65.872</v>
      </c>
      <c r="M87" s="46">
        <v>65.872</v>
      </c>
      <c r="N87" s="46">
        <v>0</v>
      </c>
      <c r="O87" s="46">
        <v>0</v>
      </c>
      <c r="P87" s="44" t="s">
        <v>428</v>
      </c>
      <c r="Q87" s="44" t="s">
        <v>429</v>
      </c>
      <c r="R87" s="44" t="s">
        <v>430</v>
      </c>
      <c r="S87" s="36" t="s">
        <v>53</v>
      </c>
      <c r="T87" s="36" t="s">
        <v>420</v>
      </c>
      <c r="U87" s="36" t="s">
        <v>420</v>
      </c>
      <c r="V87" s="36" t="s">
        <v>421</v>
      </c>
      <c r="W87" s="36">
        <v>13737202662</v>
      </c>
      <c r="X87" s="36">
        <v>233</v>
      </c>
      <c r="Y87" s="36">
        <v>692</v>
      </c>
      <c r="Z87" s="36">
        <v>50</v>
      </c>
      <c r="AA87" s="36">
        <v>176</v>
      </c>
      <c r="AB87" s="36">
        <v>868</v>
      </c>
      <c r="AC87" s="36" t="s">
        <v>57</v>
      </c>
      <c r="AD87" s="36" t="s">
        <v>57</v>
      </c>
      <c r="AE87" s="36" t="s">
        <v>58</v>
      </c>
      <c r="AF87" s="36" t="s">
        <v>53</v>
      </c>
      <c r="AG87" s="59"/>
    </row>
    <row r="88" s="18" customFormat="1" ht="45" hidden="1" spans="1:33">
      <c r="A88" s="36">
        <f>SUBTOTAL(103,$B$8:B88)</f>
        <v>1</v>
      </c>
      <c r="B88" s="37" t="s">
        <v>68</v>
      </c>
      <c r="C88" s="36" t="s">
        <v>69</v>
      </c>
      <c r="D88" s="36" t="s">
        <v>70</v>
      </c>
      <c r="E88" s="37" t="s">
        <v>431</v>
      </c>
      <c r="F88" s="37" t="str">
        <f>VLOOKUP(E:E,[1]项目信息综合查询_1!$I:$I,1,FALSE)</f>
        <v>东起乡2024年巷道硬化补助项目（自建自管公助项目）</v>
      </c>
      <c r="G88" s="37" t="s">
        <v>45</v>
      </c>
      <c r="H88" s="37" t="s">
        <v>414</v>
      </c>
      <c r="I88" s="37"/>
      <c r="J88" s="36" t="s">
        <v>416</v>
      </c>
      <c r="K88" s="36" t="s">
        <v>209</v>
      </c>
      <c r="L88" s="46">
        <v>99</v>
      </c>
      <c r="M88" s="46">
        <v>99</v>
      </c>
      <c r="N88" s="36">
        <v>0</v>
      </c>
      <c r="O88" s="36">
        <v>0</v>
      </c>
      <c r="P88" s="44" t="s">
        <v>432</v>
      </c>
      <c r="Q88" s="44" t="s">
        <v>433</v>
      </c>
      <c r="R88" s="44" t="s">
        <v>433</v>
      </c>
      <c r="S88" s="36" t="s">
        <v>53</v>
      </c>
      <c r="T88" s="36" t="s">
        <v>325</v>
      </c>
      <c r="U88" s="36" t="s">
        <v>420</v>
      </c>
      <c r="V88" s="36" t="s">
        <v>421</v>
      </c>
      <c r="W88" s="36">
        <v>13737202662</v>
      </c>
      <c r="X88" s="36">
        <v>360</v>
      </c>
      <c r="Y88" s="36">
        <v>870</v>
      </c>
      <c r="Z88" s="36">
        <v>95</v>
      </c>
      <c r="AA88" s="36">
        <v>340</v>
      </c>
      <c r="AB88" s="36">
        <v>1210</v>
      </c>
      <c r="AC88" s="36" t="s">
        <v>57</v>
      </c>
      <c r="AD88" s="36" t="s">
        <v>57</v>
      </c>
      <c r="AE88" s="36" t="s">
        <v>434</v>
      </c>
      <c r="AF88" s="36" t="s">
        <v>53</v>
      </c>
      <c r="AG88" s="59"/>
    </row>
    <row r="89" s="18" customFormat="1" ht="45" hidden="1" spans="1:33">
      <c r="A89" s="36">
        <f>SUBTOTAL(103,$B$8:B89)</f>
        <v>1</v>
      </c>
      <c r="B89" s="37" t="s">
        <v>68</v>
      </c>
      <c r="C89" s="36" t="s">
        <v>69</v>
      </c>
      <c r="D89" s="36" t="s">
        <v>101</v>
      </c>
      <c r="E89" s="37" t="s">
        <v>435</v>
      </c>
      <c r="F89" s="37" t="str">
        <f>VLOOKUP(E:E,[1]项目信息综合查询_1!$I:$I,1,FALSE)</f>
        <v>融安县东起乡红日村上皇辽香杉产业基地道路水毁塌方修复</v>
      </c>
      <c r="G89" s="37" t="s">
        <v>45</v>
      </c>
      <c r="H89" s="37" t="s">
        <v>414</v>
      </c>
      <c r="I89" s="37" t="s">
        <v>436</v>
      </c>
      <c r="J89" s="36" t="s">
        <v>416</v>
      </c>
      <c r="K89" s="36" t="s">
        <v>209</v>
      </c>
      <c r="L89" s="46">
        <v>23.336</v>
      </c>
      <c r="M89" s="46">
        <v>23.336</v>
      </c>
      <c r="N89" s="46">
        <v>0</v>
      </c>
      <c r="O89" s="46">
        <v>0</v>
      </c>
      <c r="P89" s="44" t="s">
        <v>437</v>
      </c>
      <c r="Q89" s="44" t="s">
        <v>438</v>
      </c>
      <c r="R89" s="44" t="s">
        <v>439</v>
      </c>
      <c r="S89" s="36" t="s">
        <v>53</v>
      </c>
      <c r="T89" s="36" t="s">
        <v>420</v>
      </c>
      <c r="U89" s="36" t="s">
        <v>420</v>
      </c>
      <c r="V89" s="36" t="s">
        <v>421</v>
      </c>
      <c r="W89" s="36">
        <v>13737202662</v>
      </c>
      <c r="X89" s="36">
        <v>206</v>
      </c>
      <c r="Y89" s="36">
        <v>883</v>
      </c>
      <c r="Z89" s="36">
        <v>62</v>
      </c>
      <c r="AA89" s="36">
        <v>233</v>
      </c>
      <c r="AB89" s="36">
        <v>1136</v>
      </c>
      <c r="AC89" s="36" t="s">
        <v>57</v>
      </c>
      <c r="AD89" s="36" t="s">
        <v>57</v>
      </c>
      <c r="AE89" s="36"/>
      <c r="AF89" s="36" t="s">
        <v>53</v>
      </c>
      <c r="AG89" s="59"/>
    </row>
    <row r="90" s="18" customFormat="1" ht="33.75" hidden="1" spans="1:33">
      <c r="A90" s="36">
        <f>SUBTOTAL(103,$B$8:B90)</f>
        <v>1</v>
      </c>
      <c r="B90" s="37" t="s">
        <v>68</v>
      </c>
      <c r="C90" s="36" t="s">
        <v>69</v>
      </c>
      <c r="D90" s="36" t="s">
        <v>70</v>
      </c>
      <c r="E90" s="37" t="s">
        <v>440</v>
      </c>
      <c r="F90" s="37" t="str">
        <f>VLOOKUP(E:E,[1]项目信息综合查询_1!$I:$I,1,FALSE)</f>
        <v>融安县东起乡安太村苦竹屯水坝加固维修工程</v>
      </c>
      <c r="G90" s="37" t="s">
        <v>45</v>
      </c>
      <c r="H90" s="37" t="s">
        <v>414</v>
      </c>
      <c r="I90" s="37" t="s">
        <v>415</v>
      </c>
      <c r="J90" s="36" t="s">
        <v>416</v>
      </c>
      <c r="K90" s="36" t="s">
        <v>209</v>
      </c>
      <c r="L90" s="46">
        <v>19.693</v>
      </c>
      <c r="M90" s="46">
        <v>19.693</v>
      </c>
      <c r="N90" s="46">
        <v>0</v>
      </c>
      <c r="O90" s="46">
        <v>0</v>
      </c>
      <c r="P90" s="44" t="s">
        <v>441</v>
      </c>
      <c r="Q90" s="44" t="s">
        <v>442</v>
      </c>
      <c r="R90" s="44" t="s">
        <v>443</v>
      </c>
      <c r="S90" s="36" t="s">
        <v>53</v>
      </c>
      <c r="T90" s="36" t="s">
        <v>420</v>
      </c>
      <c r="U90" s="36" t="s">
        <v>420</v>
      </c>
      <c r="V90" s="36" t="s">
        <v>421</v>
      </c>
      <c r="W90" s="36">
        <v>13737202662</v>
      </c>
      <c r="X90" s="36">
        <v>62</v>
      </c>
      <c r="Y90" s="36">
        <v>200</v>
      </c>
      <c r="Z90" s="36">
        <v>5</v>
      </c>
      <c r="AA90" s="36">
        <v>16</v>
      </c>
      <c r="AB90" s="36">
        <v>200</v>
      </c>
      <c r="AC90" s="36" t="s">
        <v>57</v>
      </c>
      <c r="AD90" s="36" t="s">
        <v>57</v>
      </c>
      <c r="AE90" s="36"/>
      <c r="AF90" s="36" t="s">
        <v>53</v>
      </c>
      <c r="AG90" s="59"/>
    </row>
    <row r="91" s="18" customFormat="1" ht="33.75" hidden="1" spans="1:33">
      <c r="A91" s="36">
        <f>SUBTOTAL(103,$B$8:B91)</f>
        <v>1</v>
      </c>
      <c r="B91" s="37" t="s">
        <v>68</v>
      </c>
      <c r="C91" s="36" t="s">
        <v>185</v>
      </c>
      <c r="D91" s="36" t="s">
        <v>224</v>
      </c>
      <c r="E91" s="37" t="s">
        <v>444</v>
      </c>
      <c r="F91" s="37" t="str">
        <f>VLOOKUP(E:E,[1]项目信息综合查询_1!$I:$I,1,FALSE)</f>
        <v>东起乡良村村英村屯屯内排水沟整治项目</v>
      </c>
      <c r="G91" s="37" t="s">
        <v>45</v>
      </c>
      <c r="H91" s="37" t="s">
        <v>414</v>
      </c>
      <c r="I91" s="37" t="s">
        <v>445</v>
      </c>
      <c r="J91" s="36" t="s">
        <v>214</v>
      </c>
      <c r="K91" s="36" t="s">
        <v>446</v>
      </c>
      <c r="L91" s="46">
        <v>45.18</v>
      </c>
      <c r="M91" s="46">
        <v>45.18</v>
      </c>
      <c r="N91" s="46">
        <v>0</v>
      </c>
      <c r="O91" s="46">
        <v>0</v>
      </c>
      <c r="P91" s="44" t="s">
        <v>447</v>
      </c>
      <c r="Q91" s="36" t="s">
        <v>308</v>
      </c>
      <c r="R91" s="36" t="s">
        <v>308</v>
      </c>
      <c r="S91" s="36" t="s">
        <v>57</v>
      </c>
      <c r="T91" s="36" t="s">
        <v>420</v>
      </c>
      <c r="U91" s="36" t="s">
        <v>420</v>
      </c>
      <c r="V91" s="36" t="s">
        <v>421</v>
      </c>
      <c r="W91" s="36">
        <v>13737202662</v>
      </c>
      <c r="X91" s="36">
        <v>124</v>
      </c>
      <c r="Y91" s="36">
        <v>312</v>
      </c>
      <c r="Z91" s="36">
        <v>97</v>
      </c>
      <c r="AA91" s="36">
        <v>405</v>
      </c>
      <c r="AB91" s="36">
        <v>717</v>
      </c>
      <c r="AC91" s="36" t="s">
        <v>57</v>
      </c>
      <c r="AD91" s="36" t="s">
        <v>57</v>
      </c>
      <c r="AE91" s="36" t="s">
        <v>67</v>
      </c>
      <c r="AF91" s="36" t="s">
        <v>53</v>
      </c>
      <c r="AG91" s="59" t="s">
        <v>108</v>
      </c>
    </row>
    <row r="92" s="18" customFormat="1" ht="77" hidden="1" customHeight="1" spans="1:33">
      <c r="A92" s="36">
        <f>SUBTOTAL(103,$B$8:B92)</f>
        <v>1</v>
      </c>
      <c r="B92" s="37" t="s">
        <v>41</v>
      </c>
      <c r="C92" s="36" t="s">
        <v>42</v>
      </c>
      <c r="D92" s="36" t="s">
        <v>43</v>
      </c>
      <c r="E92" s="37" t="s">
        <v>448</v>
      </c>
      <c r="F92" s="37" t="str">
        <f>VLOOKUP(E:E,[1]项目信息综合查询_1!$I:$I,1,FALSE)</f>
        <v>浮石镇谏村崖耀至力家金桔产业基地硬化道路工程（以工代赈）</v>
      </c>
      <c r="G92" s="37" t="s">
        <v>45</v>
      </c>
      <c r="H92" s="37" t="s">
        <v>449</v>
      </c>
      <c r="I92" s="37" t="s">
        <v>450</v>
      </c>
      <c r="J92" s="36" t="s">
        <v>48</v>
      </c>
      <c r="K92" s="36" t="s">
        <v>451</v>
      </c>
      <c r="L92" s="36">
        <v>122.587383</v>
      </c>
      <c r="M92" s="36">
        <v>122.587383</v>
      </c>
      <c r="N92" s="36">
        <v>0</v>
      </c>
      <c r="O92" s="36">
        <v>0</v>
      </c>
      <c r="P92" s="44" t="s">
        <v>452</v>
      </c>
      <c r="Q92" s="44" t="s">
        <v>453</v>
      </c>
      <c r="R92" s="44" t="s">
        <v>454</v>
      </c>
      <c r="S92" s="36" t="s">
        <v>53</v>
      </c>
      <c r="T92" s="36" t="s">
        <v>455</v>
      </c>
      <c r="U92" s="36" t="s">
        <v>455</v>
      </c>
      <c r="V92" s="36" t="s">
        <v>456</v>
      </c>
      <c r="W92" s="46">
        <v>13878266535</v>
      </c>
      <c r="X92" s="36">
        <v>68</v>
      </c>
      <c r="Y92" s="36">
        <v>282</v>
      </c>
      <c r="Z92" s="36">
        <v>15</v>
      </c>
      <c r="AA92" s="36">
        <v>50</v>
      </c>
      <c r="AB92" s="36">
        <v>282</v>
      </c>
      <c r="AC92" s="36" t="s">
        <v>57</v>
      </c>
      <c r="AD92" s="36" t="s">
        <v>57</v>
      </c>
      <c r="AE92" s="36" t="s">
        <v>457</v>
      </c>
      <c r="AF92" s="36" t="s">
        <v>53</v>
      </c>
      <c r="AG92" s="59"/>
    </row>
    <row r="93" s="18" customFormat="1" ht="45" hidden="1" spans="1:33">
      <c r="A93" s="36">
        <f>SUBTOTAL(103,$B$8:B93)</f>
        <v>1</v>
      </c>
      <c r="B93" s="37" t="s">
        <v>41</v>
      </c>
      <c r="C93" s="36" t="s">
        <v>42</v>
      </c>
      <c r="D93" s="36" t="s">
        <v>43</v>
      </c>
      <c r="E93" s="37" t="s">
        <v>458</v>
      </c>
      <c r="F93" s="37" t="str">
        <f>VLOOKUP(E:E,[1]项目信息综合查询_1!$I:$I,1,FALSE)</f>
        <v>浮石镇谏村村集体经济金桔基地建设</v>
      </c>
      <c r="G93" s="37" t="s">
        <v>45</v>
      </c>
      <c r="H93" s="37" t="s">
        <v>449</v>
      </c>
      <c r="I93" s="37" t="s">
        <v>450</v>
      </c>
      <c r="J93" s="36" t="s">
        <v>48</v>
      </c>
      <c r="K93" s="36" t="s">
        <v>451</v>
      </c>
      <c r="L93" s="36">
        <v>96.436574</v>
      </c>
      <c r="M93" s="36">
        <v>96.436574</v>
      </c>
      <c r="N93" s="36">
        <v>0</v>
      </c>
      <c r="O93" s="36">
        <v>0</v>
      </c>
      <c r="P93" s="44" t="s">
        <v>459</v>
      </c>
      <c r="Q93" s="44" t="s">
        <v>460</v>
      </c>
      <c r="R93" s="44" t="s">
        <v>461</v>
      </c>
      <c r="S93" s="36" t="s">
        <v>53</v>
      </c>
      <c r="T93" s="36" t="s">
        <v>455</v>
      </c>
      <c r="U93" s="36" t="s">
        <v>455</v>
      </c>
      <c r="V93" s="36" t="s">
        <v>456</v>
      </c>
      <c r="W93" s="46">
        <v>13878266535</v>
      </c>
      <c r="X93" s="36">
        <v>675</v>
      </c>
      <c r="Y93" s="36">
        <v>2821</v>
      </c>
      <c r="Z93" s="36">
        <v>134</v>
      </c>
      <c r="AA93" s="36">
        <v>411</v>
      </c>
      <c r="AB93" s="36">
        <v>2821</v>
      </c>
      <c r="AC93" s="36" t="s">
        <v>57</v>
      </c>
      <c r="AD93" s="36" t="s">
        <v>57</v>
      </c>
      <c r="AE93" s="36" t="s">
        <v>462</v>
      </c>
      <c r="AF93" s="36" t="s">
        <v>53</v>
      </c>
      <c r="AG93" s="59"/>
    </row>
    <row r="94" s="18" customFormat="1" ht="56.25" hidden="1" spans="1:33">
      <c r="A94" s="36">
        <f>SUBTOTAL(103,$B$8:B94)</f>
        <v>1</v>
      </c>
      <c r="B94" s="37" t="s">
        <v>41</v>
      </c>
      <c r="C94" s="36" t="s">
        <v>42</v>
      </c>
      <c r="D94" s="36" t="s">
        <v>43</v>
      </c>
      <c r="E94" s="37" t="s">
        <v>463</v>
      </c>
      <c r="F94" s="37" t="str">
        <f>VLOOKUP(E:E,[1]项目信息综合查询_1!$I:$I,1,FALSE)</f>
        <v>浮石镇木瓜村拉优杉木产业基地硬化道路工程</v>
      </c>
      <c r="G94" s="37" t="s">
        <v>45</v>
      </c>
      <c r="H94" s="37" t="s">
        <v>449</v>
      </c>
      <c r="I94" s="37" t="s">
        <v>464</v>
      </c>
      <c r="J94" s="36" t="s">
        <v>48</v>
      </c>
      <c r="K94" s="36" t="s">
        <v>451</v>
      </c>
      <c r="L94" s="36">
        <v>56.1043</v>
      </c>
      <c r="M94" s="36">
        <v>56.1043</v>
      </c>
      <c r="N94" s="36">
        <v>0</v>
      </c>
      <c r="O94" s="36">
        <v>0</v>
      </c>
      <c r="P94" s="44" t="s">
        <v>465</v>
      </c>
      <c r="Q94" s="44" t="s">
        <v>466</v>
      </c>
      <c r="R94" s="44" t="s">
        <v>467</v>
      </c>
      <c r="S94" s="36" t="s">
        <v>53</v>
      </c>
      <c r="T94" s="36" t="s">
        <v>455</v>
      </c>
      <c r="U94" s="36" t="s">
        <v>455</v>
      </c>
      <c r="V94" s="36" t="s">
        <v>456</v>
      </c>
      <c r="W94" s="46">
        <v>13878266535</v>
      </c>
      <c r="X94" s="36">
        <v>49</v>
      </c>
      <c r="Y94" s="36">
        <v>167</v>
      </c>
      <c r="Z94" s="36">
        <v>8</v>
      </c>
      <c r="AA94" s="36">
        <v>29</v>
      </c>
      <c r="AB94" s="36">
        <v>167</v>
      </c>
      <c r="AC94" s="36" t="s">
        <v>57</v>
      </c>
      <c r="AD94" s="36" t="s">
        <v>57</v>
      </c>
      <c r="AE94" s="36"/>
      <c r="AF94" s="36" t="s">
        <v>53</v>
      </c>
      <c r="AG94" s="59"/>
    </row>
    <row r="95" s="18" customFormat="1" ht="45" hidden="1" spans="1:33">
      <c r="A95" s="36">
        <f>SUBTOTAL(103,$B$8:B95)</f>
        <v>1</v>
      </c>
      <c r="B95" s="37" t="s">
        <v>41</v>
      </c>
      <c r="C95" s="36" t="s">
        <v>42</v>
      </c>
      <c r="D95" s="36" t="s">
        <v>43</v>
      </c>
      <c r="E95" s="37" t="s">
        <v>468</v>
      </c>
      <c r="F95" s="37" t="str">
        <f>VLOOKUP(E:E,[1]项目信息综合查询_1!$I:$I,1,FALSE)</f>
        <v>浮石镇起西村龙角水稻产业基地配套设施建设</v>
      </c>
      <c r="G95" s="37" t="s">
        <v>45</v>
      </c>
      <c r="H95" s="37" t="s">
        <v>449</v>
      </c>
      <c r="I95" s="37" t="s">
        <v>469</v>
      </c>
      <c r="J95" s="36" t="s">
        <v>48</v>
      </c>
      <c r="K95" s="36" t="s">
        <v>451</v>
      </c>
      <c r="L95" s="36">
        <v>40.161635</v>
      </c>
      <c r="M95" s="36">
        <v>40.161635</v>
      </c>
      <c r="N95" s="36">
        <v>0</v>
      </c>
      <c r="O95" s="36">
        <v>0</v>
      </c>
      <c r="P95" s="44" t="s">
        <v>470</v>
      </c>
      <c r="Q95" s="44" t="s">
        <v>471</v>
      </c>
      <c r="R95" s="44" t="s">
        <v>472</v>
      </c>
      <c r="S95" s="36" t="s">
        <v>53</v>
      </c>
      <c r="T95" s="36" t="s">
        <v>455</v>
      </c>
      <c r="U95" s="36" t="s">
        <v>455</v>
      </c>
      <c r="V95" s="36" t="s">
        <v>456</v>
      </c>
      <c r="W95" s="46">
        <v>13878266535</v>
      </c>
      <c r="X95" s="36">
        <v>41</v>
      </c>
      <c r="Y95" s="36">
        <v>138</v>
      </c>
      <c r="Z95" s="36">
        <v>10</v>
      </c>
      <c r="AA95" s="36">
        <v>33</v>
      </c>
      <c r="AB95" s="36">
        <v>138</v>
      </c>
      <c r="AC95" s="36" t="s">
        <v>57</v>
      </c>
      <c r="AD95" s="36" t="s">
        <v>57</v>
      </c>
      <c r="AE95" s="36"/>
      <c r="AF95" s="36" t="s">
        <v>53</v>
      </c>
      <c r="AG95" s="59"/>
    </row>
    <row r="96" s="18" customFormat="1" ht="56.25" hidden="1" spans="1:33">
      <c r="A96" s="36">
        <f>SUBTOTAL(103,$B$8:B96)</f>
        <v>1</v>
      </c>
      <c r="B96" s="37" t="s">
        <v>41</v>
      </c>
      <c r="C96" s="36" t="s">
        <v>42</v>
      </c>
      <c r="D96" s="36" t="s">
        <v>43</v>
      </c>
      <c r="E96" s="37" t="s">
        <v>473</v>
      </c>
      <c r="F96" s="37" t="str">
        <f>VLOOKUP(E:E,[1]项目信息综合查询_1!$I:$I,1,FALSE)</f>
        <v>浮石镇六寮村山贝甘蔗产业基地硬化道路工程</v>
      </c>
      <c r="G96" s="37" t="s">
        <v>45</v>
      </c>
      <c r="H96" s="37" t="s">
        <v>449</v>
      </c>
      <c r="I96" s="37" t="s">
        <v>474</v>
      </c>
      <c r="J96" s="36" t="s">
        <v>48</v>
      </c>
      <c r="K96" s="36" t="s">
        <v>451</v>
      </c>
      <c r="L96" s="36">
        <v>37.468909</v>
      </c>
      <c r="M96" s="36">
        <v>37.468909</v>
      </c>
      <c r="N96" s="36">
        <v>0</v>
      </c>
      <c r="O96" s="36">
        <v>0</v>
      </c>
      <c r="P96" s="44" t="s">
        <v>475</v>
      </c>
      <c r="Q96" s="44" t="s">
        <v>476</v>
      </c>
      <c r="R96" s="44" t="s">
        <v>477</v>
      </c>
      <c r="S96" s="36" t="s">
        <v>53</v>
      </c>
      <c r="T96" s="36" t="s">
        <v>455</v>
      </c>
      <c r="U96" s="36" t="s">
        <v>455</v>
      </c>
      <c r="V96" s="36" t="s">
        <v>456</v>
      </c>
      <c r="W96" s="46">
        <v>13878266535</v>
      </c>
      <c r="X96" s="36">
        <v>89</v>
      </c>
      <c r="Y96" s="36">
        <v>369</v>
      </c>
      <c r="Z96" s="36">
        <v>32</v>
      </c>
      <c r="AA96" s="36">
        <v>111</v>
      </c>
      <c r="AB96" s="36">
        <v>369</v>
      </c>
      <c r="AC96" s="36" t="s">
        <v>57</v>
      </c>
      <c r="AD96" s="36" t="s">
        <v>57</v>
      </c>
      <c r="AE96" s="36"/>
      <c r="AF96" s="36" t="s">
        <v>53</v>
      </c>
      <c r="AG96" s="59"/>
    </row>
    <row r="97" s="18" customFormat="1" ht="45" hidden="1" spans="1:33">
      <c r="A97" s="36">
        <f>SUBTOTAL(103,$B$8:B97)</f>
        <v>1</v>
      </c>
      <c r="B97" s="37" t="s">
        <v>41</v>
      </c>
      <c r="C97" s="36" t="s">
        <v>42</v>
      </c>
      <c r="D97" s="36" t="s">
        <v>43</v>
      </c>
      <c r="E97" s="37" t="s">
        <v>478</v>
      </c>
      <c r="F97" s="37" t="str">
        <f>VLOOKUP(E:E,[1]项目信息综合查询_1!$I:$I,1,FALSE)</f>
        <v>浮石镇小律村新寨水稻产业基地配套设施建设</v>
      </c>
      <c r="G97" s="37" t="s">
        <v>45</v>
      </c>
      <c r="H97" s="37" t="s">
        <v>449</v>
      </c>
      <c r="I97" s="37" t="s">
        <v>479</v>
      </c>
      <c r="J97" s="36" t="s">
        <v>48</v>
      </c>
      <c r="K97" s="36" t="s">
        <v>451</v>
      </c>
      <c r="L97" s="36">
        <v>23.416592</v>
      </c>
      <c r="M97" s="36">
        <v>23.416592</v>
      </c>
      <c r="N97" s="36">
        <v>0</v>
      </c>
      <c r="O97" s="36">
        <v>0</v>
      </c>
      <c r="P97" s="44" t="s">
        <v>480</v>
      </c>
      <c r="Q97" s="44" t="s">
        <v>481</v>
      </c>
      <c r="R97" s="44" t="s">
        <v>472</v>
      </c>
      <c r="S97" s="36" t="s">
        <v>53</v>
      </c>
      <c r="T97" s="36" t="s">
        <v>455</v>
      </c>
      <c r="U97" s="36" t="s">
        <v>455</v>
      </c>
      <c r="V97" s="36" t="s">
        <v>456</v>
      </c>
      <c r="W97" s="46">
        <v>13878266535</v>
      </c>
      <c r="X97" s="36">
        <v>82</v>
      </c>
      <c r="Y97" s="36">
        <v>214</v>
      </c>
      <c r="Z97" s="36">
        <v>24</v>
      </c>
      <c r="AA97" s="36">
        <v>66</v>
      </c>
      <c r="AB97" s="36">
        <v>214</v>
      </c>
      <c r="AC97" s="36" t="s">
        <v>57</v>
      </c>
      <c r="AD97" s="36" t="s">
        <v>57</v>
      </c>
      <c r="AE97" s="36"/>
      <c r="AF97" s="36" t="s">
        <v>53</v>
      </c>
      <c r="AG97" s="59"/>
    </row>
    <row r="98" s="18" customFormat="1" ht="45" hidden="1" spans="1:33">
      <c r="A98" s="36">
        <f>SUBTOTAL(103,$B$8:B98)</f>
        <v>1</v>
      </c>
      <c r="B98" s="37" t="s">
        <v>41</v>
      </c>
      <c r="C98" s="36" t="s">
        <v>42</v>
      </c>
      <c r="D98" s="36" t="s">
        <v>43</v>
      </c>
      <c r="E98" s="37" t="s">
        <v>482</v>
      </c>
      <c r="F98" s="37" t="str">
        <f>VLOOKUP(E:E,[1]项目信息综合查询_1!$I:$I,1,FALSE)</f>
        <v>浮石镇六寮村二兴门口段水稻产业基地配套设施建设</v>
      </c>
      <c r="G98" s="37" t="s">
        <v>45</v>
      </c>
      <c r="H98" s="37" t="s">
        <v>449</v>
      </c>
      <c r="I98" s="37" t="s">
        <v>474</v>
      </c>
      <c r="J98" s="36" t="s">
        <v>48</v>
      </c>
      <c r="K98" s="36" t="s">
        <v>451</v>
      </c>
      <c r="L98" s="36">
        <v>10.41</v>
      </c>
      <c r="M98" s="36">
        <v>10.41</v>
      </c>
      <c r="N98" s="36">
        <v>0</v>
      </c>
      <c r="O98" s="36">
        <v>0</v>
      </c>
      <c r="P98" s="44" t="s">
        <v>483</v>
      </c>
      <c r="Q98" s="44" t="s">
        <v>484</v>
      </c>
      <c r="R98" s="44" t="s">
        <v>472</v>
      </c>
      <c r="S98" s="36" t="s">
        <v>53</v>
      </c>
      <c r="T98" s="36" t="s">
        <v>455</v>
      </c>
      <c r="U98" s="36" t="s">
        <v>455</v>
      </c>
      <c r="V98" s="36" t="s">
        <v>456</v>
      </c>
      <c r="W98" s="46">
        <v>13878266535</v>
      </c>
      <c r="X98" s="36">
        <v>96</v>
      </c>
      <c r="Y98" s="36">
        <v>355</v>
      </c>
      <c r="Z98" s="36">
        <v>31</v>
      </c>
      <c r="AA98" s="36">
        <v>111</v>
      </c>
      <c r="AB98" s="36">
        <v>355</v>
      </c>
      <c r="AC98" s="36" t="s">
        <v>57</v>
      </c>
      <c r="AD98" s="36" t="s">
        <v>57</v>
      </c>
      <c r="AE98" s="36"/>
      <c r="AF98" s="36" t="s">
        <v>53</v>
      </c>
      <c r="AG98" s="59"/>
    </row>
    <row r="99" s="18" customFormat="1" ht="45" hidden="1" spans="1:33">
      <c r="A99" s="36">
        <f>SUBTOTAL(103,$B$8:B99)</f>
        <v>1</v>
      </c>
      <c r="B99" s="37" t="s">
        <v>68</v>
      </c>
      <c r="C99" s="36" t="s">
        <v>185</v>
      </c>
      <c r="D99" s="36" t="s">
        <v>224</v>
      </c>
      <c r="E99" s="37" t="s">
        <v>485</v>
      </c>
      <c r="F99" s="37" t="e">
        <f>VLOOKUP(E:E,[1]项目信息综合查询_1!$I:$I,1,FALSE)</f>
        <v>#N/A</v>
      </c>
      <c r="G99" s="37" t="s">
        <v>45</v>
      </c>
      <c r="H99" s="37" t="s">
        <v>449</v>
      </c>
      <c r="I99" s="37" t="s">
        <v>486</v>
      </c>
      <c r="J99" s="36" t="s">
        <v>48</v>
      </c>
      <c r="K99" s="36" t="s">
        <v>320</v>
      </c>
      <c r="L99" s="36">
        <v>155.239188</v>
      </c>
      <c r="M99" s="36">
        <v>155.239188</v>
      </c>
      <c r="N99" s="36">
        <v>0</v>
      </c>
      <c r="O99" s="36">
        <v>0</v>
      </c>
      <c r="P99" s="44" t="s">
        <v>487</v>
      </c>
      <c r="Q99" s="44" t="s">
        <v>488</v>
      </c>
      <c r="R99" s="44" t="s">
        <v>308</v>
      </c>
      <c r="S99" s="36" t="s">
        <v>53</v>
      </c>
      <c r="T99" s="36" t="s">
        <v>228</v>
      </c>
      <c r="U99" s="36" t="s">
        <v>455</v>
      </c>
      <c r="V99" s="36" t="s">
        <v>456</v>
      </c>
      <c r="W99" s="46">
        <v>13878266535</v>
      </c>
      <c r="X99" s="36">
        <v>133</v>
      </c>
      <c r="Y99" s="36">
        <v>501</v>
      </c>
      <c r="Z99" s="36">
        <v>58</v>
      </c>
      <c r="AA99" s="36">
        <v>211</v>
      </c>
      <c r="AB99" s="36">
        <v>501</v>
      </c>
      <c r="AC99" s="36" t="s">
        <v>57</v>
      </c>
      <c r="AD99" s="36" t="s">
        <v>57</v>
      </c>
      <c r="AE99" s="36"/>
      <c r="AF99" s="36" t="s">
        <v>53</v>
      </c>
      <c r="AG99" s="59"/>
    </row>
    <row r="100" s="18" customFormat="1" ht="45" hidden="1" spans="1:33">
      <c r="A100" s="36">
        <f>SUBTOTAL(103,$B$8:B100)</f>
        <v>1</v>
      </c>
      <c r="B100" s="37" t="s">
        <v>68</v>
      </c>
      <c r="C100" s="36" t="s">
        <v>185</v>
      </c>
      <c r="D100" s="36" t="s">
        <v>224</v>
      </c>
      <c r="E100" s="37" t="s">
        <v>489</v>
      </c>
      <c r="F100" s="37" t="e">
        <f>VLOOKUP(E:E,[1]项目信息综合查询_1!$I:$I,1,FALSE)</f>
        <v>#N/A</v>
      </c>
      <c r="G100" s="37" t="s">
        <v>45</v>
      </c>
      <c r="H100" s="37" t="s">
        <v>449</v>
      </c>
      <c r="I100" s="37" t="s">
        <v>490</v>
      </c>
      <c r="J100" s="36" t="s">
        <v>48</v>
      </c>
      <c r="K100" s="36" t="s">
        <v>320</v>
      </c>
      <c r="L100" s="36">
        <v>99.528495</v>
      </c>
      <c r="M100" s="36">
        <v>99.528495</v>
      </c>
      <c r="N100" s="36">
        <v>0</v>
      </c>
      <c r="O100" s="36">
        <v>0</v>
      </c>
      <c r="P100" s="44" t="s">
        <v>491</v>
      </c>
      <c r="Q100" s="44" t="s">
        <v>488</v>
      </c>
      <c r="R100" s="44" t="s">
        <v>308</v>
      </c>
      <c r="S100" s="36" t="s">
        <v>53</v>
      </c>
      <c r="T100" s="36" t="s">
        <v>228</v>
      </c>
      <c r="U100" s="36" t="s">
        <v>455</v>
      </c>
      <c r="V100" s="36" t="s">
        <v>456</v>
      </c>
      <c r="W100" s="46">
        <v>13878266535</v>
      </c>
      <c r="X100" s="36">
        <v>163</v>
      </c>
      <c r="Y100" s="36">
        <v>658</v>
      </c>
      <c r="Z100" s="36">
        <v>23</v>
      </c>
      <c r="AA100" s="36">
        <v>80</v>
      </c>
      <c r="AB100" s="36">
        <v>465</v>
      </c>
      <c r="AC100" s="36" t="s">
        <v>57</v>
      </c>
      <c r="AD100" s="36" t="s">
        <v>57</v>
      </c>
      <c r="AE100" s="36"/>
      <c r="AF100" s="36" t="s">
        <v>53</v>
      </c>
      <c r="AG100" s="59"/>
    </row>
    <row r="101" s="18" customFormat="1" ht="45" hidden="1" spans="1:33">
      <c r="A101" s="36">
        <f>SUBTOTAL(103,$B$8:B101)</f>
        <v>1</v>
      </c>
      <c r="B101" s="37" t="s">
        <v>68</v>
      </c>
      <c r="C101" s="36" t="s">
        <v>185</v>
      </c>
      <c r="D101" s="36" t="s">
        <v>224</v>
      </c>
      <c r="E101" s="37" t="s">
        <v>492</v>
      </c>
      <c r="F101" s="37" t="str">
        <f>VLOOKUP(E:E,[1]项目信息综合查询_1!$I:$I,1,FALSE)</f>
        <v>浮石镇谏村村力家屯污水治理工程</v>
      </c>
      <c r="G101" s="37" t="s">
        <v>45</v>
      </c>
      <c r="H101" s="37" t="s">
        <v>449</v>
      </c>
      <c r="I101" s="37" t="s">
        <v>450</v>
      </c>
      <c r="J101" s="36" t="s">
        <v>48</v>
      </c>
      <c r="K101" s="36" t="s">
        <v>451</v>
      </c>
      <c r="L101" s="36">
        <v>97.960639</v>
      </c>
      <c r="M101" s="36">
        <v>97.960639</v>
      </c>
      <c r="N101" s="36">
        <v>0</v>
      </c>
      <c r="O101" s="36">
        <v>0</v>
      </c>
      <c r="P101" s="44" t="s">
        <v>493</v>
      </c>
      <c r="Q101" s="44" t="s">
        <v>494</v>
      </c>
      <c r="R101" s="44" t="s">
        <v>495</v>
      </c>
      <c r="S101" s="36" t="s">
        <v>53</v>
      </c>
      <c r="T101" s="36" t="s">
        <v>455</v>
      </c>
      <c r="U101" s="36" t="s">
        <v>455</v>
      </c>
      <c r="V101" s="36" t="s">
        <v>456</v>
      </c>
      <c r="W101" s="46">
        <v>13878266535</v>
      </c>
      <c r="X101" s="36">
        <v>148</v>
      </c>
      <c r="Y101" s="36">
        <v>374</v>
      </c>
      <c r="Z101" s="36">
        <v>34</v>
      </c>
      <c r="AA101" s="36">
        <v>90</v>
      </c>
      <c r="AB101" s="36">
        <v>374</v>
      </c>
      <c r="AC101" s="36" t="s">
        <v>57</v>
      </c>
      <c r="AD101" s="36" t="s">
        <v>57</v>
      </c>
      <c r="AE101" s="36" t="s">
        <v>67</v>
      </c>
      <c r="AF101" s="36" t="s">
        <v>53</v>
      </c>
      <c r="AG101" s="59"/>
    </row>
    <row r="102" s="18" customFormat="1" ht="33.75" hidden="1" spans="1:33">
      <c r="A102" s="36">
        <f>SUBTOTAL(103,$B$8:B102)</f>
        <v>1</v>
      </c>
      <c r="B102" s="37" t="s">
        <v>68</v>
      </c>
      <c r="C102" s="36" t="s">
        <v>69</v>
      </c>
      <c r="D102" s="36" t="s">
        <v>70</v>
      </c>
      <c r="E102" s="37" t="s">
        <v>496</v>
      </c>
      <c r="F102" s="37" t="str">
        <f>VLOOKUP(E:E,[1]项目信息综合查询_1!$I:$I,1,FALSE)</f>
        <v>浮石镇2024年巷道硬化补助项目（自建自管公助项目）</v>
      </c>
      <c r="G102" s="37" t="s">
        <v>45</v>
      </c>
      <c r="H102" s="37" t="s">
        <v>449</v>
      </c>
      <c r="I102" s="37"/>
      <c r="J102" s="36" t="s">
        <v>497</v>
      </c>
      <c r="K102" s="36" t="s">
        <v>498</v>
      </c>
      <c r="L102" s="36">
        <v>52.5</v>
      </c>
      <c r="M102" s="36">
        <v>52.5</v>
      </c>
      <c r="N102" s="36">
        <v>0</v>
      </c>
      <c r="O102" s="36">
        <v>0</v>
      </c>
      <c r="P102" s="44" t="s">
        <v>499</v>
      </c>
      <c r="Q102" s="44" t="s">
        <v>500</v>
      </c>
      <c r="R102" s="44" t="s">
        <v>500</v>
      </c>
      <c r="S102" s="36" t="s">
        <v>53</v>
      </c>
      <c r="T102" s="36" t="s">
        <v>455</v>
      </c>
      <c r="U102" s="36" t="s">
        <v>455</v>
      </c>
      <c r="V102" s="36" t="s">
        <v>456</v>
      </c>
      <c r="W102" s="46">
        <v>13878266535</v>
      </c>
      <c r="X102" s="36">
        <v>92</v>
      </c>
      <c r="Y102" s="36">
        <v>367</v>
      </c>
      <c r="Z102" s="36">
        <v>16</v>
      </c>
      <c r="AA102" s="36">
        <v>50</v>
      </c>
      <c r="AB102" s="36">
        <v>367</v>
      </c>
      <c r="AC102" s="36" t="s">
        <v>57</v>
      </c>
      <c r="AD102" s="36" t="s">
        <v>57</v>
      </c>
      <c r="AE102" s="36" t="s">
        <v>74</v>
      </c>
      <c r="AF102" s="36" t="s">
        <v>53</v>
      </c>
      <c r="AG102" s="59"/>
    </row>
    <row r="103" s="18" customFormat="1" ht="45" hidden="1" spans="1:33">
      <c r="A103" s="36">
        <f>SUBTOTAL(103,$B$8:B103)</f>
        <v>1</v>
      </c>
      <c r="B103" s="37" t="s">
        <v>68</v>
      </c>
      <c r="C103" s="36" t="s">
        <v>69</v>
      </c>
      <c r="D103" s="36" t="s">
        <v>70</v>
      </c>
      <c r="E103" s="37" t="s">
        <v>501</v>
      </c>
      <c r="F103" s="37" t="str">
        <f>VLOOKUP(E:E,[1]项目信息综合查询_1!$I:$I,1,FALSE)</f>
        <v>浮石镇隘口村下河落满桥水毁修复工程</v>
      </c>
      <c r="G103" s="37" t="s">
        <v>45</v>
      </c>
      <c r="H103" s="37" t="s">
        <v>449</v>
      </c>
      <c r="I103" s="37" t="s">
        <v>502</v>
      </c>
      <c r="J103" s="36" t="s">
        <v>48</v>
      </c>
      <c r="K103" s="36" t="s">
        <v>451</v>
      </c>
      <c r="L103" s="36">
        <v>34.137885</v>
      </c>
      <c r="M103" s="36">
        <v>34.137885</v>
      </c>
      <c r="N103" s="36">
        <v>0</v>
      </c>
      <c r="O103" s="36">
        <v>0</v>
      </c>
      <c r="P103" s="44" t="s">
        <v>503</v>
      </c>
      <c r="Q103" s="44" t="s">
        <v>504</v>
      </c>
      <c r="R103" s="44" t="s">
        <v>430</v>
      </c>
      <c r="S103" s="36" t="s">
        <v>53</v>
      </c>
      <c r="T103" s="36" t="s">
        <v>455</v>
      </c>
      <c r="U103" s="36" t="s">
        <v>455</v>
      </c>
      <c r="V103" s="36" t="s">
        <v>456</v>
      </c>
      <c r="W103" s="46">
        <v>13878266535</v>
      </c>
      <c r="X103" s="36">
        <v>204</v>
      </c>
      <c r="Y103" s="36">
        <v>805</v>
      </c>
      <c r="Z103" s="36">
        <v>27</v>
      </c>
      <c r="AA103" s="36">
        <v>91</v>
      </c>
      <c r="AB103" s="36">
        <v>805</v>
      </c>
      <c r="AC103" s="36" t="s">
        <v>57</v>
      </c>
      <c r="AD103" s="36" t="s">
        <v>57</v>
      </c>
      <c r="AE103" s="36"/>
      <c r="AF103" s="36" t="s">
        <v>53</v>
      </c>
      <c r="AG103" s="59"/>
    </row>
    <row r="104" s="18" customFormat="1" ht="45" hidden="1" spans="1:33">
      <c r="A104" s="36">
        <f>SUBTOTAL(103,$B$8:B104)</f>
        <v>1</v>
      </c>
      <c r="B104" s="37" t="s">
        <v>68</v>
      </c>
      <c r="C104" s="36" t="s">
        <v>69</v>
      </c>
      <c r="D104" s="36" t="s">
        <v>79</v>
      </c>
      <c r="E104" s="37" t="s">
        <v>505</v>
      </c>
      <c r="F104" s="37" t="str">
        <f>VLOOKUP(E:E,[1]项目信息综合查询_1!$I:$I,1,FALSE)</f>
        <v>融安县浮石镇泉头村泉头长耙组水源补充工程</v>
      </c>
      <c r="G104" s="37" t="s">
        <v>45</v>
      </c>
      <c r="H104" s="37" t="s">
        <v>449</v>
      </c>
      <c r="I104" s="37" t="s">
        <v>486</v>
      </c>
      <c r="J104" s="36" t="s">
        <v>48</v>
      </c>
      <c r="K104" s="36" t="s">
        <v>451</v>
      </c>
      <c r="L104" s="36">
        <v>30.370529</v>
      </c>
      <c r="M104" s="36">
        <v>30.370529</v>
      </c>
      <c r="N104" s="36">
        <v>0</v>
      </c>
      <c r="O104" s="36">
        <v>0</v>
      </c>
      <c r="P104" s="44" t="s">
        <v>506</v>
      </c>
      <c r="Q104" s="44" t="s">
        <v>507</v>
      </c>
      <c r="R104" s="44" t="s">
        <v>508</v>
      </c>
      <c r="S104" s="36" t="s">
        <v>53</v>
      </c>
      <c r="T104" s="36" t="s">
        <v>455</v>
      </c>
      <c r="U104" s="36" t="s">
        <v>455</v>
      </c>
      <c r="V104" s="36" t="s">
        <v>456</v>
      </c>
      <c r="W104" s="46">
        <v>13878266535</v>
      </c>
      <c r="X104" s="36">
        <v>25</v>
      </c>
      <c r="Y104" s="36">
        <v>108</v>
      </c>
      <c r="Z104" s="36">
        <v>12</v>
      </c>
      <c r="AA104" s="36">
        <v>32</v>
      </c>
      <c r="AB104" s="36">
        <v>108</v>
      </c>
      <c r="AC104" s="36" t="s">
        <v>57</v>
      </c>
      <c r="AD104" s="36" t="s">
        <v>57</v>
      </c>
      <c r="AE104" s="36" t="s">
        <v>67</v>
      </c>
      <c r="AF104" s="36" t="s">
        <v>53</v>
      </c>
      <c r="AG104" s="59"/>
    </row>
    <row r="105" s="18" customFormat="1" ht="45" hidden="1" spans="1:33">
      <c r="A105" s="36">
        <f>SUBTOTAL(103,$B$8:B105)</f>
        <v>1</v>
      </c>
      <c r="B105" s="37" t="s">
        <v>68</v>
      </c>
      <c r="C105" s="36" t="s">
        <v>69</v>
      </c>
      <c r="D105" s="36" t="s">
        <v>79</v>
      </c>
      <c r="E105" s="37" t="s">
        <v>509</v>
      </c>
      <c r="F105" s="37" t="str">
        <f>VLOOKUP(E:E,[1]项目信息综合查询_1!$I:$I,1,FALSE)</f>
        <v>浮石镇东江村晚诺屯饮水提升工程</v>
      </c>
      <c r="G105" s="37" t="s">
        <v>45</v>
      </c>
      <c r="H105" s="37" t="s">
        <v>449</v>
      </c>
      <c r="I105" s="37" t="s">
        <v>510</v>
      </c>
      <c r="J105" s="36" t="s">
        <v>48</v>
      </c>
      <c r="K105" s="36" t="s">
        <v>451</v>
      </c>
      <c r="L105" s="36">
        <v>58.454686</v>
      </c>
      <c r="M105" s="36">
        <v>42.357</v>
      </c>
      <c r="N105" s="36">
        <v>0</v>
      </c>
      <c r="O105" s="36">
        <v>0</v>
      </c>
      <c r="P105" s="44" t="s">
        <v>511</v>
      </c>
      <c r="Q105" s="44" t="s">
        <v>512</v>
      </c>
      <c r="R105" s="44" t="s">
        <v>508</v>
      </c>
      <c r="S105" s="36" t="s">
        <v>53</v>
      </c>
      <c r="T105" s="36" t="s">
        <v>455</v>
      </c>
      <c r="U105" s="36" t="s">
        <v>455</v>
      </c>
      <c r="V105" s="36" t="s">
        <v>456</v>
      </c>
      <c r="W105" s="46">
        <v>13878266535</v>
      </c>
      <c r="X105" s="36">
        <v>144</v>
      </c>
      <c r="Y105" s="36">
        <v>527</v>
      </c>
      <c r="Z105" s="36">
        <v>78</v>
      </c>
      <c r="AA105" s="36">
        <v>244</v>
      </c>
      <c r="AB105" s="36">
        <v>527</v>
      </c>
      <c r="AC105" s="36" t="s">
        <v>57</v>
      </c>
      <c r="AD105" s="36" t="s">
        <v>57</v>
      </c>
      <c r="AE105" s="36"/>
      <c r="AF105" s="36" t="s">
        <v>53</v>
      </c>
      <c r="AG105" s="59"/>
    </row>
    <row r="106" s="18" customFormat="1" ht="45" hidden="1" spans="1:33">
      <c r="A106" s="36">
        <f>SUBTOTAL(103,$B$8:B106)</f>
        <v>1</v>
      </c>
      <c r="B106" s="37" t="s">
        <v>68</v>
      </c>
      <c r="C106" s="36" t="s">
        <v>69</v>
      </c>
      <c r="D106" s="36" t="s">
        <v>70</v>
      </c>
      <c r="E106" s="37" t="s">
        <v>513</v>
      </c>
      <c r="F106" s="37" t="str">
        <f>VLOOKUP(E:E,[1]项目信息综合查询_1!$I:$I,1,FALSE)</f>
        <v>浮石镇隘口村下柳江过水盖板涵工程</v>
      </c>
      <c r="G106" s="37" t="s">
        <v>45</v>
      </c>
      <c r="H106" s="37" t="s">
        <v>449</v>
      </c>
      <c r="I106" s="37" t="s">
        <v>502</v>
      </c>
      <c r="J106" s="36" t="s">
        <v>48</v>
      </c>
      <c r="K106" s="36" t="s">
        <v>451</v>
      </c>
      <c r="L106" s="36">
        <v>22.069855</v>
      </c>
      <c r="M106" s="36">
        <v>22.069855</v>
      </c>
      <c r="N106" s="36">
        <v>0</v>
      </c>
      <c r="O106" s="36">
        <v>0</v>
      </c>
      <c r="P106" s="44" t="s">
        <v>514</v>
      </c>
      <c r="Q106" s="44" t="s">
        <v>515</v>
      </c>
      <c r="R106" s="44" t="s">
        <v>430</v>
      </c>
      <c r="S106" s="36" t="s">
        <v>53</v>
      </c>
      <c r="T106" s="36" t="s">
        <v>455</v>
      </c>
      <c r="U106" s="36" t="s">
        <v>455</v>
      </c>
      <c r="V106" s="36" t="s">
        <v>456</v>
      </c>
      <c r="W106" s="46">
        <v>13878266535</v>
      </c>
      <c r="X106" s="36">
        <v>60</v>
      </c>
      <c r="Y106" s="36">
        <v>168</v>
      </c>
      <c r="Z106" s="36">
        <v>4</v>
      </c>
      <c r="AA106" s="36">
        <v>20</v>
      </c>
      <c r="AB106" s="36">
        <v>168</v>
      </c>
      <c r="AC106" s="36" t="s">
        <v>57</v>
      </c>
      <c r="AD106" s="36" t="s">
        <v>57</v>
      </c>
      <c r="AE106" s="36"/>
      <c r="AF106" s="36" t="s">
        <v>53</v>
      </c>
      <c r="AG106" s="59"/>
    </row>
    <row r="107" s="18" customFormat="1" ht="45" hidden="1" spans="1:33">
      <c r="A107" s="36">
        <f>SUBTOTAL(103,$B$8:B107)</f>
        <v>1</v>
      </c>
      <c r="B107" s="37" t="s">
        <v>68</v>
      </c>
      <c r="C107" s="36" t="s">
        <v>69</v>
      </c>
      <c r="D107" s="36" t="s">
        <v>70</v>
      </c>
      <c r="E107" s="37" t="s">
        <v>516</v>
      </c>
      <c r="F107" s="37" t="str">
        <f>VLOOKUP(E:E,[1]项目信息综合查询_1!$I:$I,1,FALSE)</f>
        <v>浮石镇长龙村西龙过江桥水毁修复工程</v>
      </c>
      <c r="G107" s="37" t="s">
        <v>45</v>
      </c>
      <c r="H107" s="37" t="s">
        <v>449</v>
      </c>
      <c r="I107" s="37" t="s">
        <v>517</v>
      </c>
      <c r="J107" s="36" t="s">
        <v>48</v>
      </c>
      <c r="K107" s="36" t="s">
        <v>451</v>
      </c>
      <c r="L107" s="36">
        <v>20.9046</v>
      </c>
      <c r="M107" s="36">
        <v>20.9046</v>
      </c>
      <c r="N107" s="36">
        <v>0</v>
      </c>
      <c r="O107" s="36">
        <v>0</v>
      </c>
      <c r="P107" s="44" t="s">
        <v>518</v>
      </c>
      <c r="Q107" s="44" t="s">
        <v>519</v>
      </c>
      <c r="R107" s="44" t="s">
        <v>430</v>
      </c>
      <c r="S107" s="36" t="s">
        <v>53</v>
      </c>
      <c r="T107" s="36" t="s">
        <v>455</v>
      </c>
      <c r="U107" s="36" t="s">
        <v>455</v>
      </c>
      <c r="V107" s="36" t="s">
        <v>456</v>
      </c>
      <c r="W107" s="46">
        <v>13878266535</v>
      </c>
      <c r="X107" s="36">
        <v>321</v>
      </c>
      <c r="Y107" s="36">
        <v>1190</v>
      </c>
      <c r="Z107" s="36">
        <v>31</v>
      </c>
      <c r="AA107" s="36">
        <v>109</v>
      </c>
      <c r="AB107" s="36">
        <v>1190</v>
      </c>
      <c r="AC107" s="36" t="s">
        <v>57</v>
      </c>
      <c r="AD107" s="36" t="s">
        <v>57</v>
      </c>
      <c r="AE107" s="36"/>
      <c r="AF107" s="36" t="s">
        <v>53</v>
      </c>
      <c r="AG107" s="59"/>
    </row>
    <row r="108" s="18" customFormat="1" ht="45" hidden="1" spans="1:33">
      <c r="A108" s="36">
        <f>SUBTOTAL(103,$B$8:B108)</f>
        <v>1</v>
      </c>
      <c r="B108" s="37" t="s">
        <v>68</v>
      </c>
      <c r="C108" s="36" t="s">
        <v>277</v>
      </c>
      <c r="D108" s="36" t="s">
        <v>278</v>
      </c>
      <c r="E108" s="37" t="s">
        <v>520</v>
      </c>
      <c r="F108" s="37" t="str">
        <f>VLOOKUP(E:E,[1]项目信息综合查询_1!$I:$I,1,FALSE)</f>
        <v>浮石镇公共基础照明项目</v>
      </c>
      <c r="G108" s="37" t="s">
        <v>45</v>
      </c>
      <c r="H108" s="37" t="s">
        <v>449</v>
      </c>
      <c r="I108" s="37"/>
      <c r="J108" s="36" t="s">
        <v>48</v>
      </c>
      <c r="K108" s="36" t="s">
        <v>451</v>
      </c>
      <c r="L108" s="36">
        <v>19.643896</v>
      </c>
      <c r="M108" s="36">
        <v>19.643896</v>
      </c>
      <c r="N108" s="36">
        <v>0</v>
      </c>
      <c r="O108" s="36">
        <v>0</v>
      </c>
      <c r="P108" s="44" t="s">
        <v>521</v>
      </c>
      <c r="Q108" s="44" t="s">
        <v>522</v>
      </c>
      <c r="R108" s="44" t="s">
        <v>523</v>
      </c>
      <c r="S108" s="36" t="s">
        <v>53</v>
      </c>
      <c r="T108" s="36" t="s">
        <v>455</v>
      </c>
      <c r="U108" s="36" t="s">
        <v>455</v>
      </c>
      <c r="V108" s="36" t="s">
        <v>456</v>
      </c>
      <c r="W108" s="46">
        <v>13878266535</v>
      </c>
      <c r="X108" s="36">
        <v>356</v>
      </c>
      <c r="Y108" s="36">
        <v>859</v>
      </c>
      <c r="Z108" s="36">
        <v>129</v>
      </c>
      <c r="AA108" s="36">
        <v>297</v>
      </c>
      <c r="AB108" s="36">
        <v>859</v>
      </c>
      <c r="AC108" s="36" t="s">
        <v>57</v>
      </c>
      <c r="AD108" s="36" t="s">
        <v>57</v>
      </c>
      <c r="AE108" s="36"/>
      <c r="AF108" s="36" t="s">
        <v>53</v>
      </c>
      <c r="AG108" s="59"/>
    </row>
    <row r="109" s="18" customFormat="1" ht="112.5" spans="1:33">
      <c r="A109" s="36">
        <f>SUBTOTAL(103,$B$8:B109)</f>
        <v>2</v>
      </c>
      <c r="B109" s="37" t="s">
        <v>41</v>
      </c>
      <c r="C109" s="36" t="s">
        <v>94</v>
      </c>
      <c r="D109" s="36" t="s">
        <v>146</v>
      </c>
      <c r="E109" s="37" t="s">
        <v>524</v>
      </c>
      <c r="F109" s="37" t="str">
        <f>VLOOKUP(E:E,[1]项目信息综合查询_1!$I:$I,1,FALSE)</f>
        <v>桥板乡良老村蛋鸭养殖项目（村集体经济）</v>
      </c>
      <c r="G109" s="37" t="s">
        <v>45</v>
      </c>
      <c r="H109" s="37" t="s">
        <v>525</v>
      </c>
      <c r="I109" s="37" t="s">
        <v>526</v>
      </c>
      <c r="J109" s="36" t="s">
        <v>319</v>
      </c>
      <c r="K109" s="36" t="s">
        <v>320</v>
      </c>
      <c r="L109" s="36">
        <v>350</v>
      </c>
      <c r="M109" s="36">
        <v>350</v>
      </c>
      <c r="N109" s="36">
        <v>0</v>
      </c>
      <c r="O109" s="36">
        <v>0</v>
      </c>
      <c r="P109" s="44" t="s">
        <v>527</v>
      </c>
      <c r="Q109" s="44" t="s">
        <v>528</v>
      </c>
      <c r="R109" s="44" t="s">
        <v>529</v>
      </c>
      <c r="S109" s="36" t="s">
        <v>53</v>
      </c>
      <c r="T109" s="36" t="s">
        <v>324</v>
      </c>
      <c r="U109" s="36" t="s">
        <v>530</v>
      </c>
      <c r="V109" s="36" t="s">
        <v>531</v>
      </c>
      <c r="W109" s="36">
        <v>13768855125</v>
      </c>
      <c r="X109" s="36">
        <v>2521</v>
      </c>
      <c r="Y109" s="36">
        <v>9267</v>
      </c>
      <c r="Z109" s="36">
        <v>673</v>
      </c>
      <c r="AA109" s="36">
        <v>4535</v>
      </c>
      <c r="AB109" s="36">
        <v>9267</v>
      </c>
      <c r="AC109" s="36" t="s">
        <v>57</v>
      </c>
      <c r="AD109" s="36" t="s">
        <v>57</v>
      </c>
      <c r="AE109" s="36" t="s">
        <v>327</v>
      </c>
      <c r="AF109" s="36" t="s">
        <v>53</v>
      </c>
      <c r="AG109" s="59"/>
    </row>
    <row r="110" s="18" customFormat="1" ht="67.5" hidden="1" spans="1:33">
      <c r="A110" s="36">
        <f>SUBTOTAL(103,$B$8:B110)</f>
        <v>2</v>
      </c>
      <c r="B110" s="37" t="s">
        <v>41</v>
      </c>
      <c r="C110" s="36" t="s">
        <v>94</v>
      </c>
      <c r="D110" s="36" t="s">
        <v>95</v>
      </c>
      <c r="E110" s="37" t="s">
        <v>532</v>
      </c>
      <c r="F110" s="37" t="str">
        <f>VLOOKUP(E:E,[1]项目信息综合查询_1!$I:$I,1,FALSE)</f>
        <v>桥板乡阳山村坳脚屯大河弄金桔产业基地道路硬化工程</v>
      </c>
      <c r="G110" s="37" t="s">
        <v>45</v>
      </c>
      <c r="H110" s="37" t="s">
        <v>525</v>
      </c>
      <c r="I110" s="37" t="s">
        <v>533</v>
      </c>
      <c r="J110" s="36" t="s">
        <v>48</v>
      </c>
      <c r="K110" s="36" t="s">
        <v>88</v>
      </c>
      <c r="L110" s="46">
        <v>128.856803</v>
      </c>
      <c r="M110" s="46">
        <v>128.856803</v>
      </c>
      <c r="N110" s="36">
        <v>0</v>
      </c>
      <c r="O110" s="36">
        <v>0</v>
      </c>
      <c r="P110" s="44" t="s">
        <v>534</v>
      </c>
      <c r="Q110" s="44" t="s">
        <v>535</v>
      </c>
      <c r="R110" s="44" t="s">
        <v>536</v>
      </c>
      <c r="S110" s="36" t="s">
        <v>53</v>
      </c>
      <c r="T110" s="36" t="s">
        <v>530</v>
      </c>
      <c r="U110" s="36" t="s">
        <v>530</v>
      </c>
      <c r="V110" s="36" t="s">
        <v>537</v>
      </c>
      <c r="W110" s="36">
        <v>13737202112</v>
      </c>
      <c r="X110" s="36">
        <v>65</v>
      </c>
      <c r="Y110" s="36">
        <v>210</v>
      </c>
      <c r="Z110" s="36">
        <v>16</v>
      </c>
      <c r="AA110" s="36">
        <v>75</v>
      </c>
      <c r="AB110" s="36">
        <v>210</v>
      </c>
      <c r="AC110" s="36" t="s">
        <v>57</v>
      </c>
      <c r="AD110" s="36" t="s">
        <v>57</v>
      </c>
      <c r="AE110" s="36"/>
      <c r="AF110" s="36" t="s">
        <v>53</v>
      </c>
      <c r="AG110" s="59"/>
    </row>
    <row r="111" s="18" customFormat="1" ht="67.5" hidden="1" spans="1:33">
      <c r="A111" s="36">
        <f>SUBTOTAL(103,$B$8:B111)</f>
        <v>2</v>
      </c>
      <c r="B111" s="37" t="s">
        <v>41</v>
      </c>
      <c r="C111" s="36" t="s">
        <v>94</v>
      </c>
      <c r="D111" s="36" t="s">
        <v>95</v>
      </c>
      <c r="E111" s="37" t="s">
        <v>538</v>
      </c>
      <c r="F111" s="37" t="str">
        <f>VLOOKUP(E:E,[1]项目信息综合查询_1!$I:$I,1,FALSE)</f>
        <v>桥板乡阳山村产子屯柑橘产业基地道路硬化工程</v>
      </c>
      <c r="G111" s="37" t="s">
        <v>45</v>
      </c>
      <c r="H111" s="37" t="s">
        <v>525</v>
      </c>
      <c r="I111" s="37" t="s">
        <v>533</v>
      </c>
      <c r="J111" s="36" t="s">
        <v>48</v>
      </c>
      <c r="K111" s="36" t="s">
        <v>88</v>
      </c>
      <c r="L111" s="46">
        <v>78.136517</v>
      </c>
      <c r="M111" s="46">
        <v>78.136517</v>
      </c>
      <c r="N111" s="36">
        <v>0</v>
      </c>
      <c r="O111" s="36">
        <v>0</v>
      </c>
      <c r="P111" s="44" t="s">
        <v>539</v>
      </c>
      <c r="Q111" s="44" t="s">
        <v>540</v>
      </c>
      <c r="R111" s="44" t="s">
        <v>536</v>
      </c>
      <c r="S111" s="36" t="s">
        <v>53</v>
      </c>
      <c r="T111" s="36" t="s">
        <v>530</v>
      </c>
      <c r="U111" s="36" t="s">
        <v>530</v>
      </c>
      <c r="V111" s="36" t="s">
        <v>537</v>
      </c>
      <c r="W111" s="36">
        <v>13737202112</v>
      </c>
      <c r="X111" s="36">
        <v>35</v>
      </c>
      <c r="Y111" s="36">
        <v>180</v>
      </c>
      <c r="Z111" s="36">
        <v>4</v>
      </c>
      <c r="AA111" s="36">
        <v>18</v>
      </c>
      <c r="AB111" s="36">
        <v>180</v>
      </c>
      <c r="AC111" s="36" t="s">
        <v>57</v>
      </c>
      <c r="AD111" s="36" t="s">
        <v>57</v>
      </c>
      <c r="AE111" s="36"/>
      <c r="AF111" s="36" t="s">
        <v>53</v>
      </c>
      <c r="AG111" s="59"/>
    </row>
    <row r="112" s="18" customFormat="1" ht="90" hidden="1" spans="1:33">
      <c r="A112" s="36">
        <f>SUBTOTAL(103,$B$8:B112)</f>
        <v>2</v>
      </c>
      <c r="B112" s="37" t="s">
        <v>41</v>
      </c>
      <c r="C112" s="36" t="s">
        <v>94</v>
      </c>
      <c r="D112" s="36" t="s">
        <v>95</v>
      </c>
      <c r="E112" s="37" t="s">
        <v>541</v>
      </c>
      <c r="F112" s="37" t="str">
        <f>VLOOKUP(E:E,[1]项目信息综合查询_1!$I:$I,1,FALSE)</f>
        <v>桥板乡二村村拉歪屯柑橘产业基地道路硬化工程（以工代赈）</v>
      </c>
      <c r="G112" s="37" t="s">
        <v>45</v>
      </c>
      <c r="H112" s="37" t="s">
        <v>525</v>
      </c>
      <c r="I112" s="37" t="s">
        <v>542</v>
      </c>
      <c r="J112" s="36" t="s">
        <v>48</v>
      </c>
      <c r="K112" s="36" t="s">
        <v>88</v>
      </c>
      <c r="L112" s="46">
        <v>64.627484</v>
      </c>
      <c r="M112" s="46">
        <v>64.627484</v>
      </c>
      <c r="N112" s="36">
        <v>0</v>
      </c>
      <c r="O112" s="36">
        <v>0</v>
      </c>
      <c r="P112" s="44" t="s">
        <v>543</v>
      </c>
      <c r="Q112" s="44" t="s">
        <v>544</v>
      </c>
      <c r="R112" s="44" t="s">
        <v>545</v>
      </c>
      <c r="S112" s="36" t="s">
        <v>53</v>
      </c>
      <c r="T112" s="36" t="s">
        <v>530</v>
      </c>
      <c r="U112" s="36" t="s">
        <v>530</v>
      </c>
      <c r="V112" s="36" t="s">
        <v>537</v>
      </c>
      <c r="W112" s="36">
        <v>13737202112</v>
      </c>
      <c r="X112" s="36">
        <v>20</v>
      </c>
      <c r="Y112" s="36">
        <v>88</v>
      </c>
      <c r="Z112" s="36">
        <v>2</v>
      </c>
      <c r="AA112" s="36">
        <v>9</v>
      </c>
      <c r="AB112" s="36">
        <v>88</v>
      </c>
      <c r="AC112" s="36" t="s">
        <v>57</v>
      </c>
      <c r="AD112" s="36" t="s">
        <v>57</v>
      </c>
      <c r="AE112" s="36" t="s">
        <v>58</v>
      </c>
      <c r="AF112" s="36" t="s">
        <v>53</v>
      </c>
      <c r="AG112" s="59"/>
    </row>
    <row r="113" s="18" customFormat="1" ht="112.5" hidden="1" spans="1:33">
      <c r="A113" s="36">
        <f>SUBTOTAL(103,$B$8:B113)</f>
        <v>2</v>
      </c>
      <c r="B113" s="37" t="s">
        <v>41</v>
      </c>
      <c r="C113" s="36" t="s">
        <v>42</v>
      </c>
      <c r="D113" s="36" t="s">
        <v>116</v>
      </c>
      <c r="E113" s="37" t="s">
        <v>546</v>
      </c>
      <c r="F113" s="37" t="str">
        <f>VLOOKUP(E:E,[1]项目信息综合查询_1!$I:$I,1,FALSE)</f>
        <v>桥板乡中村村山脚屯拦水坝项目建设</v>
      </c>
      <c r="G113" s="37" t="s">
        <v>45</v>
      </c>
      <c r="H113" s="37" t="s">
        <v>525</v>
      </c>
      <c r="I113" s="37" t="s">
        <v>547</v>
      </c>
      <c r="J113" s="36" t="s">
        <v>48</v>
      </c>
      <c r="K113" s="36" t="s">
        <v>88</v>
      </c>
      <c r="L113" s="46">
        <v>13.6</v>
      </c>
      <c r="M113" s="46">
        <v>13.6</v>
      </c>
      <c r="N113" s="36">
        <v>0</v>
      </c>
      <c r="O113" s="36">
        <v>0</v>
      </c>
      <c r="P113" s="44" t="s">
        <v>548</v>
      </c>
      <c r="Q113" s="44" t="s">
        <v>549</v>
      </c>
      <c r="R113" s="44" t="s">
        <v>550</v>
      </c>
      <c r="S113" s="36" t="s">
        <v>53</v>
      </c>
      <c r="T113" s="36" t="s">
        <v>530</v>
      </c>
      <c r="U113" s="36" t="s">
        <v>530</v>
      </c>
      <c r="V113" s="36" t="s">
        <v>537</v>
      </c>
      <c r="W113" s="36">
        <v>13737202112</v>
      </c>
      <c r="X113" s="36">
        <v>102</v>
      </c>
      <c r="Y113" s="36">
        <v>338</v>
      </c>
      <c r="Z113" s="36">
        <v>46</v>
      </c>
      <c r="AA113" s="36">
        <v>170</v>
      </c>
      <c r="AB113" s="36">
        <v>338</v>
      </c>
      <c r="AC113" s="36" t="s">
        <v>57</v>
      </c>
      <c r="AD113" s="36" t="s">
        <v>57</v>
      </c>
      <c r="AE113" s="36"/>
      <c r="AF113" s="36" t="s">
        <v>53</v>
      </c>
      <c r="AG113" s="59"/>
    </row>
    <row r="114" s="18" customFormat="1" ht="27" hidden="1" spans="1:33">
      <c r="A114" s="36">
        <f>SUBTOTAL(103,$B$8:B114)</f>
        <v>2</v>
      </c>
      <c r="B114" s="37" t="s">
        <v>68</v>
      </c>
      <c r="C114" s="36" t="s">
        <v>69</v>
      </c>
      <c r="D114" s="36" t="s">
        <v>70</v>
      </c>
      <c r="E114" s="37" t="s">
        <v>551</v>
      </c>
      <c r="F114" s="37" t="str">
        <f>VLOOKUP(E:E,[1]项目信息综合查询_1!$I:$I,1,FALSE)</f>
        <v>桥板乡2024年巷道硬化补助项目（自建自管公助项目）</v>
      </c>
      <c r="G114" s="37" t="s">
        <v>45</v>
      </c>
      <c r="H114" s="37" t="s">
        <v>525</v>
      </c>
      <c r="I114" s="37"/>
      <c r="J114" s="36" t="s">
        <v>48</v>
      </c>
      <c r="K114" s="36" t="s">
        <v>209</v>
      </c>
      <c r="L114" s="46">
        <v>70</v>
      </c>
      <c r="M114" s="46">
        <v>70</v>
      </c>
      <c r="N114" s="36">
        <v>0</v>
      </c>
      <c r="O114" s="36">
        <v>0</v>
      </c>
      <c r="P114" s="44" t="s">
        <v>552</v>
      </c>
      <c r="Q114" s="44" t="s">
        <v>553</v>
      </c>
      <c r="R114" s="44" t="s">
        <v>554</v>
      </c>
      <c r="S114" s="36" t="s">
        <v>53</v>
      </c>
      <c r="T114" s="36" t="s">
        <v>530</v>
      </c>
      <c r="U114" s="36" t="s">
        <v>530</v>
      </c>
      <c r="V114" s="36" t="s">
        <v>537</v>
      </c>
      <c r="W114" s="36">
        <v>13737202112</v>
      </c>
      <c r="X114" s="36">
        <v>5198</v>
      </c>
      <c r="Y114" s="36">
        <v>18580</v>
      </c>
      <c r="Z114" s="36">
        <v>1262</v>
      </c>
      <c r="AA114" s="36">
        <v>4840</v>
      </c>
      <c r="AB114" s="36">
        <v>18580</v>
      </c>
      <c r="AC114" s="36" t="s">
        <v>57</v>
      </c>
      <c r="AD114" s="36" t="s">
        <v>57</v>
      </c>
      <c r="AE114" s="36" t="s">
        <v>74</v>
      </c>
      <c r="AF114" s="36" t="s">
        <v>53</v>
      </c>
      <c r="AG114" s="59"/>
    </row>
    <row r="115" s="18" customFormat="1" ht="157.5" hidden="1" spans="1:33">
      <c r="A115" s="36">
        <f>SUBTOTAL(103,$B$8:B115)</f>
        <v>2</v>
      </c>
      <c r="B115" s="37" t="s">
        <v>68</v>
      </c>
      <c r="C115" s="36" t="s">
        <v>69</v>
      </c>
      <c r="D115" s="36" t="s">
        <v>79</v>
      </c>
      <c r="E115" s="37" t="s">
        <v>555</v>
      </c>
      <c r="F115" s="37" t="str">
        <f>VLOOKUP(E:E,[1]项目信息综合查询_1!$I:$I,1,FALSE)</f>
        <v>桥板乡良老村桥头屯饮水提升工程</v>
      </c>
      <c r="G115" s="37" t="s">
        <v>45</v>
      </c>
      <c r="H115" s="37" t="s">
        <v>525</v>
      </c>
      <c r="I115" s="37" t="s">
        <v>526</v>
      </c>
      <c r="J115" s="36" t="s">
        <v>48</v>
      </c>
      <c r="K115" s="36" t="s">
        <v>88</v>
      </c>
      <c r="L115" s="46">
        <v>30.8829</v>
      </c>
      <c r="M115" s="46">
        <v>30.8829</v>
      </c>
      <c r="N115" s="36">
        <v>0</v>
      </c>
      <c r="O115" s="36">
        <v>0</v>
      </c>
      <c r="P115" s="44" t="s">
        <v>556</v>
      </c>
      <c r="Q115" s="44" t="s">
        <v>557</v>
      </c>
      <c r="R115" s="44" t="s">
        <v>430</v>
      </c>
      <c r="S115" s="36" t="s">
        <v>53</v>
      </c>
      <c r="T115" s="36" t="s">
        <v>530</v>
      </c>
      <c r="U115" s="36" t="s">
        <v>530</v>
      </c>
      <c r="V115" s="36" t="s">
        <v>537</v>
      </c>
      <c r="W115" s="36">
        <v>13737202112</v>
      </c>
      <c r="X115" s="36">
        <v>18</v>
      </c>
      <c r="Y115" s="36">
        <v>68</v>
      </c>
      <c r="Z115" s="36">
        <v>5</v>
      </c>
      <c r="AA115" s="36">
        <v>20</v>
      </c>
      <c r="AB115" s="36">
        <v>68</v>
      </c>
      <c r="AC115" s="36" t="s">
        <v>57</v>
      </c>
      <c r="AD115" s="36" t="s">
        <v>57</v>
      </c>
      <c r="AE115" s="36" t="s">
        <v>67</v>
      </c>
      <c r="AF115" s="36" t="s">
        <v>53</v>
      </c>
      <c r="AG115" s="59"/>
    </row>
    <row r="116" s="18" customFormat="1" ht="157.5" hidden="1" spans="1:33">
      <c r="A116" s="36">
        <f>SUBTOTAL(103,$B$8:B116)</f>
        <v>2</v>
      </c>
      <c r="B116" s="37" t="s">
        <v>68</v>
      </c>
      <c r="C116" s="36" t="s">
        <v>69</v>
      </c>
      <c r="D116" s="36" t="s">
        <v>70</v>
      </c>
      <c r="E116" s="37" t="s">
        <v>558</v>
      </c>
      <c r="F116" s="37" t="str">
        <f>VLOOKUP(E:E,[1]项目信息综合查询_1!$I:$I,1,FALSE)</f>
        <v>桥板乡二村村一村屯盖板涵工程</v>
      </c>
      <c r="G116" s="37" t="s">
        <v>45</v>
      </c>
      <c r="H116" s="37" t="s">
        <v>525</v>
      </c>
      <c r="I116" s="37" t="s">
        <v>542</v>
      </c>
      <c r="J116" s="36" t="s">
        <v>48</v>
      </c>
      <c r="K116" s="36" t="s">
        <v>88</v>
      </c>
      <c r="L116" s="46">
        <v>33.593</v>
      </c>
      <c r="M116" s="46">
        <v>33.593</v>
      </c>
      <c r="N116" s="36">
        <v>0</v>
      </c>
      <c r="O116" s="36">
        <v>0</v>
      </c>
      <c r="P116" s="44" t="s">
        <v>556</v>
      </c>
      <c r="Q116" s="44" t="s">
        <v>557</v>
      </c>
      <c r="R116" s="44" t="s">
        <v>545</v>
      </c>
      <c r="S116" s="36" t="s">
        <v>53</v>
      </c>
      <c r="T116" s="36" t="s">
        <v>530</v>
      </c>
      <c r="U116" s="36" t="s">
        <v>530</v>
      </c>
      <c r="V116" s="36" t="s">
        <v>537</v>
      </c>
      <c r="W116" s="36">
        <v>13737202112</v>
      </c>
      <c r="X116" s="36">
        <v>38</v>
      </c>
      <c r="Y116" s="36">
        <v>129</v>
      </c>
      <c r="Z116" s="36">
        <v>8</v>
      </c>
      <c r="AA116" s="36">
        <v>29</v>
      </c>
      <c r="AB116" s="36">
        <v>129</v>
      </c>
      <c r="AC116" s="36" t="s">
        <v>57</v>
      </c>
      <c r="AD116" s="36" t="s">
        <v>57</v>
      </c>
      <c r="AE116" s="36"/>
      <c r="AF116" s="36" t="s">
        <v>53</v>
      </c>
      <c r="AG116" s="59"/>
    </row>
    <row r="117" s="18" customFormat="1" ht="123.75" hidden="1" spans="1:33">
      <c r="A117" s="36">
        <f>SUBTOTAL(103,$B$8:B117)</f>
        <v>2</v>
      </c>
      <c r="B117" s="37" t="s">
        <v>68</v>
      </c>
      <c r="C117" s="36" t="s">
        <v>69</v>
      </c>
      <c r="D117" s="36" t="s">
        <v>70</v>
      </c>
      <c r="E117" s="37" t="s">
        <v>559</v>
      </c>
      <c r="F117" s="37" t="str">
        <f>VLOOKUP(E:E,[1]项目信息综合查询_1!$I:$I,1,FALSE)</f>
        <v>桥板乡古丹村大境屯至拉会屯过水路面盖板涵加高建设</v>
      </c>
      <c r="G117" s="37" t="s">
        <v>45</v>
      </c>
      <c r="H117" s="37" t="s">
        <v>525</v>
      </c>
      <c r="I117" s="37" t="s">
        <v>560</v>
      </c>
      <c r="J117" s="36" t="s">
        <v>48</v>
      </c>
      <c r="K117" s="36" t="s">
        <v>88</v>
      </c>
      <c r="L117" s="46" t="s">
        <v>561</v>
      </c>
      <c r="M117" s="46" t="s">
        <v>561</v>
      </c>
      <c r="N117" s="36">
        <v>0</v>
      </c>
      <c r="O117" s="36">
        <v>0</v>
      </c>
      <c r="P117" s="44" t="s">
        <v>562</v>
      </c>
      <c r="Q117" s="44" t="s">
        <v>563</v>
      </c>
      <c r="R117" s="44" t="s">
        <v>564</v>
      </c>
      <c r="S117" s="36" t="s">
        <v>53</v>
      </c>
      <c r="T117" s="36" t="s">
        <v>530</v>
      </c>
      <c r="U117" s="36" t="s">
        <v>530</v>
      </c>
      <c r="V117" s="36" t="s">
        <v>537</v>
      </c>
      <c r="W117" s="36">
        <v>13737202112</v>
      </c>
      <c r="X117" s="36">
        <v>417</v>
      </c>
      <c r="Y117" s="36">
        <v>1530</v>
      </c>
      <c r="Z117" s="36">
        <v>140</v>
      </c>
      <c r="AA117" s="36">
        <v>395</v>
      </c>
      <c r="AB117" s="36">
        <v>1530</v>
      </c>
      <c r="AC117" s="36" t="s">
        <v>57</v>
      </c>
      <c r="AD117" s="36" t="s">
        <v>57</v>
      </c>
      <c r="AE117" s="36" t="s">
        <v>67</v>
      </c>
      <c r="AF117" s="36" t="s">
        <v>53</v>
      </c>
      <c r="AG117" s="59"/>
    </row>
    <row r="118" s="18" customFormat="1" ht="123.75" hidden="1" spans="1:33">
      <c r="A118" s="36">
        <f>SUBTOTAL(103,$B$8:B118)</f>
        <v>2</v>
      </c>
      <c r="B118" s="37" t="s">
        <v>68</v>
      </c>
      <c r="C118" s="36" t="s">
        <v>69</v>
      </c>
      <c r="D118" s="36" t="s">
        <v>79</v>
      </c>
      <c r="E118" s="37" t="s">
        <v>565</v>
      </c>
      <c r="F118" s="37" t="str">
        <f>VLOOKUP(E:E,[1]项目信息综合查询_1!$I:$I,1,FALSE)</f>
        <v>桥板乡阳山村初二片饮水提升工程</v>
      </c>
      <c r="G118" s="37" t="s">
        <v>45</v>
      </c>
      <c r="H118" s="37" t="s">
        <v>525</v>
      </c>
      <c r="I118" s="37" t="s">
        <v>533</v>
      </c>
      <c r="J118" s="36" t="s">
        <v>48</v>
      </c>
      <c r="K118" s="36" t="s">
        <v>88</v>
      </c>
      <c r="L118" s="46">
        <v>25.0698</v>
      </c>
      <c r="M118" s="46">
        <v>25.0698</v>
      </c>
      <c r="N118" s="36">
        <v>0</v>
      </c>
      <c r="O118" s="36">
        <v>0</v>
      </c>
      <c r="P118" s="44" t="s">
        <v>566</v>
      </c>
      <c r="Q118" s="44" t="s">
        <v>567</v>
      </c>
      <c r="R118" s="44" t="s">
        <v>568</v>
      </c>
      <c r="S118" s="36" t="s">
        <v>53</v>
      </c>
      <c r="T118" s="36" t="s">
        <v>530</v>
      </c>
      <c r="U118" s="36" t="s">
        <v>530</v>
      </c>
      <c r="V118" s="36" t="s">
        <v>537</v>
      </c>
      <c r="W118" s="36">
        <v>13737202112</v>
      </c>
      <c r="X118" s="36">
        <v>160</v>
      </c>
      <c r="Y118" s="36">
        <v>600</v>
      </c>
      <c r="Z118" s="36">
        <v>16</v>
      </c>
      <c r="AA118" s="36">
        <v>58</v>
      </c>
      <c r="AB118" s="36">
        <v>600</v>
      </c>
      <c r="AC118" s="36" t="s">
        <v>57</v>
      </c>
      <c r="AD118" s="36" t="s">
        <v>57</v>
      </c>
      <c r="AE118" s="36"/>
      <c r="AF118" s="36" t="s">
        <v>53</v>
      </c>
      <c r="AG118" s="59"/>
    </row>
    <row r="119" s="18" customFormat="1" ht="112.5" hidden="1" spans="1:33">
      <c r="A119" s="36">
        <f>SUBTOTAL(103,$B$8:B119)</f>
        <v>2</v>
      </c>
      <c r="B119" s="37" t="s">
        <v>68</v>
      </c>
      <c r="C119" s="36" t="s">
        <v>69</v>
      </c>
      <c r="D119" s="36" t="s">
        <v>70</v>
      </c>
      <c r="E119" s="37" t="s">
        <v>569</v>
      </c>
      <c r="F119" s="37" t="str">
        <f>VLOOKUP(E:E,[1]项目信息综合查询_1!$I:$I,1,FALSE)</f>
        <v>桥板乡桥板村老镇屯盖板涵建设</v>
      </c>
      <c r="G119" s="37" t="s">
        <v>45</v>
      </c>
      <c r="H119" s="37" t="s">
        <v>525</v>
      </c>
      <c r="I119" s="37" t="s">
        <v>570</v>
      </c>
      <c r="J119" s="36" t="s">
        <v>48</v>
      </c>
      <c r="K119" s="36" t="s">
        <v>88</v>
      </c>
      <c r="L119" s="46">
        <v>27.22</v>
      </c>
      <c r="M119" s="46">
        <v>27.22</v>
      </c>
      <c r="N119" s="36">
        <v>0</v>
      </c>
      <c r="O119" s="36">
        <v>0</v>
      </c>
      <c r="P119" s="44" t="s">
        <v>571</v>
      </c>
      <c r="Q119" s="44" t="s">
        <v>572</v>
      </c>
      <c r="R119" s="44" t="s">
        <v>573</v>
      </c>
      <c r="S119" s="36" t="s">
        <v>53</v>
      </c>
      <c r="T119" s="36" t="s">
        <v>530</v>
      </c>
      <c r="U119" s="36" t="s">
        <v>530</v>
      </c>
      <c r="V119" s="36" t="s">
        <v>537</v>
      </c>
      <c r="W119" s="36">
        <v>13737202112</v>
      </c>
      <c r="X119" s="36">
        <v>750</v>
      </c>
      <c r="Y119" s="36">
        <v>2120</v>
      </c>
      <c r="Z119" s="36">
        <v>102</v>
      </c>
      <c r="AA119" s="36">
        <v>398</v>
      </c>
      <c r="AB119" s="36">
        <v>2510</v>
      </c>
      <c r="AC119" s="36" t="s">
        <v>57</v>
      </c>
      <c r="AD119" s="36" t="s">
        <v>57</v>
      </c>
      <c r="AE119" s="36"/>
      <c r="AF119" s="36" t="s">
        <v>53</v>
      </c>
      <c r="AG119" s="59"/>
    </row>
    <row r="120" s="18" customFormat="1" ht="112.5" hidden="1" spans="1:33">
      <c r="A120" s="36">
        <f>SUBTOTAL(103,$B$8:B120)</f>
        <v>2</v>
      </c>
      <c r="B120" s="37" t="s">
        <v>68</v>
      </c>
      <c r="C120" s="36" t="s">
        <v>69</v>
      </c>
      <c r="D120" s="36" t="s">
        <v>70</v>
      </c>
      <c r="E120" s="37" t="s">
        <v>574</v>
      </c>
      <c r="F120" s="37" t="str">
        <f>VLOOKUP(E:E,[1]项目信息综合查询_1!$I:$I,1,FALSE)</f>
        <v>桥板乡古丹村立博屯过水路面盖板涵加高建设项目</v>
      </c>
      <c r="G120" s="37" t="s">
        <v>45</v>
      </c>
      <c r="H120" s="37" t="s">
        <v>525</v>
      </c>
      <c r="I120" s="37" t="s">
        <v>560</v>
      </c>
      <c r="J120" s="36" t="s">
        <v>48</v>
      </c>
      <c r="K120" s="36" t="s">
        <v>88</v>
      </c>
      <c r="L120" s="46">
        <v>15.4079</v>
      </c>
      <c r="M120" s="46">
        <v>15.4079</v>
      </c>
      <c r="N120" s="36">
        <v>0</v>
      </c>
      <c r="O120" s="36">
        <v>0</v>
      </c>
      <c r="P120" s="44" t="s">
        <v>575</v>
      </c>
      <c r="Q120" s="44" t="s">
        <v>576</v>
      </c>
      <c r="R120" s="44" t="s">
        <v>564</v>
      </c>
      <c r="S120" s="36" t="s">
        <v>53</v>
      </c>
      <c r="T120" s="36" t="s">
        <v>530</v>
      </c>
      <c r="U120" s="36" t="s">
        <v>530</v>
      </c>
      <c r="V120" s="36" t="s">
        <v>537</v>
      </c>
      <c r="W120" s="36">
        <v>13737202112</v>
      </c>
      <c r="X120" s="36">
        <v>32</v>
      </c>
      <c r="Y120" s="36">
        <v>176</v>
      </c>
      <c r="Z120" s="36">
        <v>12</v>
      </c>
      <c r="AA120" s="36">
        <v>86</v>
      </c>
      <c r="AB120" s="36">
        <v>176</v>
      </c>
      <c r="AC120" s="36" t="s">
        <v>57</v>
      </c>
      <c r="AD120" s="36" t="s">
        <v>57</v>
      </c>
      <c r="AE120" s="36" t="s">
        <v>67</v>
      </c>
      <c r="AF120" s="36" t="s">
        <v>53</v>
      </c>
      <c r="AG120" s="59"/>
    </row>
    <row r="121" s="18" customFormat="1" ht="112.5" hidden="1" spans="1:33">
      <c r="A121" s="36">
        <f>SUBTOTAL(103,$B$8:B121)</f>
        <v>2</v>
      </c>
      <c r="B121" s="37" t="s">
        <v>68</v>
      </c>
      <c r="C121" s="36" t="s">
        <v>69</v>
      </c>
      <c r="D121" s="36" t="s">
        <v>70</v>
      </c>
      <c r="E121" s="37" t="s">
        <v>577</v>
      </c>
      <c r="F121" s="37" t="str">
        <f>VLOOKUP(E:E,[1]项目信息综合查询_1!$I:$I,1,FALSE)</f>
        <v>桥板乡温塘村下古时屯屯头盖板涵建设</v>
      </c>
      <c r="G121" s="37" t="s">
        <v>45</v>
      </c>
      <c r="H121" s="37" t="s">
        <v>525</v>
      </c>
      <c r="I121" s="37" t="s">
        <v>578</v>
      </c>
      <c r="J121" s="36" t="s">
        <v>48</v>
      </c>
      <c r="K121" s="36" t="s">
        <v>88</v>
      </c>
      <c r="L121" s="46">
        <v>17.3946</v>
      </c>
      <c r="M121" s="46">
        <v>17.3946</v>
      </c>
      <c r="N121" s="36">
        <v>0</v>
      </c>
      <c r="O121" s="36">
        <v>0</v>
      </c>
      <c r="P121" s="44" t="s">
        <v>579</v>
      </c>
      <c r="Q121" s="44" t="s">
        <v>580</v>
      </c>
      <c r="R121" s="44" t="s">
        <v>554</v>
      </c>
      <c r="S121" s="36" t="s">
        <v>53</v>
      </c>
      <c r="T121" s="36" t="s">
        <v>530</v>
      </c>
      <c r="U121" s="36" t="s">
        <v>530</v>
      </c>
      <c r="V121" s="36" t="s">
        <v>537</v>
      </c>
      <c r="W121" s="36">
        <v>13737202112</v>
      </c>
      <c r="X121" s="36">
        <v>33</v>
      </c>
      <c r="Y121" s="36">
        <v>141</v>
      </c>
      <c r="Z121" s="36">
        <v>6</v>
      </c>
      <c r="AA121" s="36">
        <v>25</v>
      </c>
      <c r="AB121" s="36">
        <v>141</v>
      </c>
      <c r="AC121" s="36" t="s">
        <v>57</v>
      </c>
      <c r="AD121" s="36" t="s">
        <v>57</v>
      </c>
      <c r="AE121" s="36"/>
      <c r="AF121" s="36" t="s">
        <v>53</v>
      </c>
      <c r="AG121" s="59"/>
    </row>
    <row r="122" s="18" customFormat="1" ht="135" hidden="1" spans="1:33">
      <c r="A122" s="36">
        <f>SUBTOTAL(103,$B$8:B122)</f>
        <v>2</v>
      </c>
      <c r="B122" s="37" t="s">
        <v>68</v>
      </c>
      <c r="C122" s="36" t="s">
        <v>69</v>
      </c>
      <c r="D122" s="36" t="s">
        <v>79</v>
      </c>
      <c r="E122" s="37" t="s">
        <v>581</v>
      </c>
      <c r="F122" s="37" t="str">
        <f>VLOOKUP(E:E,[1]项目信息综合查询_1!$I:$I,1,FALSE)</f>
        <v>桥板乡良老村田洞屯饮水井加深工程</v>
      </c>
      <c r="G122" s="37" t="s">
        <v>45</v>
      </c>
      <c r="H122" s="37" t="s">
        <v>525</v>
      </c>
      <c r="I122" s="37" t="s">
        <v>526</v>
      </c>
      <c r="J122" s="36" t="s">
        <v>48</v>
      </c>
      <c r="K122" s="36" t="s">
        <v>88</v>
      </c>
      <c r="L122" s="46">
        <v>19.5059</v>
      </c>
      <c r="M122" s="46">
        <v>19.5059</v>
      </c>
      <c r="N122" s="36">
        <v>0</v>
      </c>
      <c r="O122" s="36">
        <v>0</v>
      </c>
      <c r="P122" s="44" t="s">
        <v>582</v>
      </c>
      <c r="Q122" s="44" t="s">
        <v>583</v>
      </c>
      <c r="R122" s="44" t="s">
        <v>430</v>
      </c>
      <c r="S122" s="36" t="s">
        <v>53</v>
      </c>
      <c r="T122" s="36" t="s">
        <v>530</v>
      </c>
      <c r="U122" s="36" t="s">
        <v>530</v>
      </c>
      <c r="V122" s="36" t="s">
        <v>537</v>
      </c>
      <c r="W122" s="36">
        <v>13737202112</v>
      </c>
      <c r="X122" s="36">
        <v>51</v>
      </c>
      <c r="Y122" s="36">
        <v>191</v>
      </c>
      <c r="Z122" s="36">
        <v>19</v>
      </c>
      <c r="AA122" s="36">
        <v>69</v>
      </c>
      <c r="AB122" s="36">
        <v>191</v>
      </c>
      <c r="AC122" s="36" t="s">
        <v>57</v>
      </c>
      <c r="AD122" s="36" t="s">
        <v>57</v>
      </c>
      <c r="AE122" s="36" t="s">
        <v>67</v>
      </c>
      <c r="AF122" s="36" t="s">
        <v>53</v>
      </c>
      <c r="AG122" s="59"/>
    </row>
    <row r="123" s="18" customFormat="1" ht="22.5" hidden="1" spans="1:33">
      <c r="A123" s="36">
        <f>SUBTOTAL(103,$B$8:B123)</f>
        <v>2</v>
      </c>
      <c r="B123" s="37" t="s">
        <v>584</v>
      </c>
      <c r="C123" s="36" t="s">
        <v>584</v>
      </c>
      <c r="D123" s="36" t="s">
        <v>585</v>
      </c>
      <c r="E123" s="37" t="s">
        <v>586</v>
      </c>
      <c r="F123" s="37" t="str">
        <f>VLOOKUP(E:E,[1]项目信息综合查询_1!$I:$I,1,FALSE)</f>
        <v>易地扶贫搬迁贷款贴息</v>
      </c>
      <c r="G123" s="37" t="s">
        <v>45</v>
      </c>
      <c r="H123" s="37" t="s">
        <v>587</v>
      </c>
      <c r="I123" s="37"/>
      <c r="J123" s="36" t="s">
        <v>588</v>
      </c>
      <c r="K123" s="36" t="s">
        <v>589</v>
      </c>
      <c r="L123" s="36">
        <v>583</v>
      </c>
      <c r="M123" s="36">
        <v>583</v>
      </c>
      <c r="N123" s="36"/>
      <c r="O123" s="36"/>
      <c r="P123" s="44" t="s">
        <v>590</v>
      </c>
      <c r="Q123" s="44" t="s">
        <v>591</v>
      </c>
      <c r="R123" s="44" t="s">
        <v>592</v>
      </c>
      <c r="S123" s="36" t="s">
        <v>57</v>
      </c>
      <c r="T123" s="36" t="s">
        <v>593</v>
      </c>
      <c r="U123" s="36" t="s">
        <v>593</v>
      </c>
      <c r="V123" s="36" t="s">
        <v>594</v>
      </c>
      <c r="W123" s="36">
        <v>15878221189</v>
      </c>
      <c r="X123" s="36">
        <v>3290</v>
      </c>
      <c r="Y123" s="36">
        <v>12887</v>
      </c>
      <c r="Z123" s="36">
        <v>3290</v>
      </c>
      <c r="AA123" s="36">
        <v>12887</v>
      </c>
      <c r="AB123" s="36">
        <v>12887</v>
      </c>
      <c r="AC123" s="36" t="s">
        <v>57</v>
      </c>
      <c r="AD123" s="36" t="s">
        <v>53</v>
      </c>
      <c r="AE123" s="36"/>
      <c r="AF123" s="36" t="s">
        <v>53</v>
      </c>
      <c r="AG123" s="59"/>
    </row>
    <row r="124" s="18" customFormat="1" ht="56.25" hidden="1" spans="1:33">
      <c r="A124" s="36">
        <f>SUBTOTAL(103,$B$8:B124)</f>
        <v>2</v>
      </c>
      <c r="B124" s="37" t="s">
        <v>41</v>
      </c>
      <c r="C124" s="36" t="s">
        <v>59</v>
      </c>
      <c r="D124" s="36" t="s">
        <v>60</v>
      </c>
      <c r="E124" s="37" t="s">
        <v>595</v>
      </c>
      <c r="F124" s="37" t="str">
        <f>VLOOKUP(E:E,[1]项目信息综合查询_1!$I:$I,1,FALSE)</f>
        <v>融安县粤桂协作农产品加工集聚区续建项目（二期）（粤桂协作）</v>
      </c>
      <c r="G124" s="37" t="s">
        <v>45</v>
      </c>
      <c r="H124" s="37" t="s">
        <v>587</v>
      </c>
      <c r="I124" s="37" t="s">
        <v>596</v>
      </c>
      <c r="J124" s="36" t="s">
        <v>597</v>
      </c>
      <c r="K124" s="36" t="s">
        <v>446</v>
      </c>
      <c r="L124" s="36">
        <v>100</v>
      </c>
      <c r="M124" s="36">
        <v>0</v>
      </c>
      <c r="N124" s="36">
        <v>0</v>
      </c>
      <c r="O124" s="36">
        <v>100</v>
      </c>
      <c r="P124" s="44" t="s">
        <v>598</v>
      </c>
      <c r="Q124" s="44" t="s">
        <v>599</v>
      </c>
      <c r="R124" s="44" t="s">
        <v>167</v>
      </c>
      <c r="S124" s="36" t="s">
        <v>53</v>
      </c>
      <c r="T124" s="36" t="s">
        <v>600</v>
      </c>
      <c r="U124" s="36" t="s">
        <v>600</v>
      </c>
      <c r="V124" s="36" t="s">
        <v>601</v>
      </c>
      <c r="W124" s="36">
        <v>15977239898</v>
      </c>
      <c r="X124" s="36">
        <v>2000</v>
      </c>
      <c r="Y124" s="36">
        <v>9234</v>
      </c>
      <c r="Z124" s="36">
        <v>651</v>
      </c>
      <c r="AA124" s="36">
        <v>1843</v>
      </c>
      <c r="AB124" s="36">
        <v>9234</v>
      </c>
      <c r="AC124" s="36" t="s">
        <v>57</v>
      </c>
      <c r="AD124" s="36" t="s">
        <v>57</v>
      </c>
      <c r="AE124" s="36" t="s">
        <v>602</v>
      </c>
      <c r="AF124" s="36" t="s">
        <v>53</v>
      </c>
      <c r="AG124" s="59"/>
    </row>
    <row r="125" s="18" customFormat="1" ht="67.5" hidden="1" spans="1:33">
      <c r="A125" s="36">
        <f>SUBTOTAL(103,$B$8:B125)</f>
        <v>2</v>
      </c>
      <c r="B125" s="37" t="s">
        <v>41</v>
      </c>
      <c r="C125" s="36" t="s">
        <v>59</v>
      </c>
      <c r="D125" s="36" t="s">
        <v>60</v>
      </c>
      <c r="E125" s="37" t="s">
        <v>603</v>
      </c>
      <c r="F125" s="37" t="e">
        <f>VLOOKUP(E:E,[1]项目信息综合查询_1!$I:$I,1,FALSE)</f>
        <v>#N/A</v>
      </c>
      <c r="G125" s="37" t="s">
        <v>45</v>
      </c>
      <c r="H125" s="37" t="s">
        <v>587</v>
      </c>
      <c r="I125" s="37"/>
      <c r="J125" s="36" t="s">
        <v>214</v>
      </c>
      <c r="K125" s="36" t="s">
        <v>446</v>
      </c>
      <c r="L125" s="36">
        <v>5000</v>
      </c>
      <c r="M125" s="36">
        <v>0</v>
      </c>
      <c r="N125" s="36">
        <v>0</v>
      </c>
      <c r="O125" s="36">
        <v>500</v>
      </c>
      <c r="P125" s="44" t="s">
        <v>604</v>
      </c>
      <c r="Q125" s="44" t="s">
        <v>605</v>
      </c>
      <c r="R125" s="44" t="s">
        <v>606</v>
      </c>
      <c r="S125" s="36" t="s">
        <v>53</v>
      </c>
      <c r="T125" s="36" t="s">
        <v>607</v>
      </c>
      <c r="U125" s="36" t="s">
        <v>607</v>
      </c>
      <c r="V125" s="36" t="s">
        <v>608</v>
      </c>
      <c r="W125" s="36">
        <v>13977262922</v>
      </c>
      <c r="X125" s="36">
        <v>11428</v>
      </c>
      <c r="Y125" s="36">
        <v>40000</v>
      </c>
      <c r="Z125" s="36">
        <v>100</v>
      </c>
      <c r="AA125" s="36">
        <v>360</v>
      </c>
      <c r="AB125" s="36">
        <v>40000</v>
      </c>
      <c r="AC125" s="36" t="s">
        <v>57</v>
      </c>
      <c r="AD125" s="36" t="s">
        <v>57</v>
      </c>
      <c r="AE125" s="36" t="s">
        <v>602</v>
      </c>
      <c r="AF125" s="36" t="s">
        <v>53</v>
      </c>
      <c r="AG125" s="59"/>
    </row>
    <row r="126" s="18" customFormat="1" ht="27" hidden="1" spans="1:33">
      <c r="A126" s="36">
        <f>SUBTOTAL(103,$B$8:B126)</f>
        <v>2</v>
      </c>
      <c r="B126" s="37" t="s">
        <v>68</v>
      </c>
      <c r="C126" s="36" t="s">
        <v>69</v>
      </c>
      <c r="D126" s="36" t="s">
        <v>70</v>
      </c>
      <c r="E126" s="37" t="s">
        <v>609</v>
      </c>
      <c r="F126" s="37" t="str">
        <f>VLOOKUP(E:E,[1]项目信息综合查询_1!$I:$I,1,FALSE)</f>
        <v>融安县板榄镇板榄社区黄泥屯通组路道路提升工程及安防工程</v>
      </c>
      <c r="G126" s="37" t="s">
        <v>45</v>
      </c>
      <c r="H126" s="37" t="s">
        <v>46</v>
      </c>
      <c r="I126" s="37" t="s">
        <v>610</v>
      </c>
      <c r="J126" s="36">
        <v>2024.1</v>
      </c>
      <c r="K126" s="36">
        <v>2024.6</v>
      </c>
      <c r="L126" s="46">
        <v>81.983123</v>
      </c>
      <c r="M126" s="46">
        <v>81.983123</v>
      </c>
      <c r="N126" s="46">
        <v>0</v>
      </c>
      <c r="O126" s="46">
        <v>0</v>
      </c>
      <c r="P126" s="44" t="s">
        <v>611</v>
      </c>
      <c r="Q126" s="44" t="s">
        <v>564</v>
      </c>
      <c r="R126" s="44" t="s">
        <v>52</v>
      </c>
      <c r="S126" s="36" t="s">
        <v>53</v>
      </c>
      <c r="T126" s="36" t="s">
        <v>612</v>
      </c>
      <c r="U126" s="36" t="s">
        <v>612</v>
      </c>
      <c r="V126" s="36" t="s">
        <v>613</v>
      </c>
      <c r="W126" s="36">
        <v>13878268419</v>
      </c>
      <c r="X126" s="36">
        <v>36</v>
      </c>
      <c r="Y126" s="36">
        <v>98</v>
      </c>
      <c r="Z126" s="36"/>
      <c r="AA126" s="36"/>
      <c r="AB126" s="36">
        <v>98</v>
      </c>
      <c r="AC126" s="36" t="s">
        <v>57</v>
      </c>
      <c r="AD126" s="36" t="s">
        <v>57</v>
      </c>
      <c r="AE126" s="36"/>
      <c r="AF126" s="36" t="s">
        <v>53</v>
      </c>
      <c r="AG126" s="59"/>
    </row>
    <row r="127" s="18" customFormat="1" ht="27" hidden="1" spans="1:33">
      <c r="A127" s="36">
        <f>SUBTOTAL(103,$B$8:B127)</f>
        <v>2</v>
      </c>
      <c r="B127" s="37" t="s">
        <v>68</v>
      </c>
      <c r="C127" s="36" t="s">
        <v>69</v>
      </c>
      <c r="D127" s="36" t="s">
        <v>70</v>
      </c>
      <c r="E127" s="37" t="s">
        <v>614</v>
      </c>
      <c r="F127" s="37" t="str">
        <f>VLOOKUP(E:E,[1]项目信息综合查询_1!$I:$I,1,FALSE)</f>
        <v>融安县泗顶镇寿局村寿局至木告屯道路提升工程及安防工程</v>
      </c>
      <c r="G127" s="37" t="s">
        <v>45</v>
      </c>
      <c r="H127" s="37" t="s">
        <v>615</v>
      </c>
      <c r="I127" s="37" t="s">
        <v>616</v>
      </c>
      <c r="J127" s="36">
        <v>2024.1</v>
      </c>
      <c r="K127" s="36">
        <v>2024.6</v>
      </c>
      <c r="L127" s="46">
        <v>49.2084</v>
      </c>
      <c r="M127" s="46">
        <v>49.2084</v>
      </c>
      <c r="N127" s="46">
        <v>0</v>
      </c>
      <c r="O127" s="46">
        <v>0</v>
      </c>
      <c r="P127" s="44" t="s">
        <v>617</v>
      </c>
      <c r="Q127" s="44" t="s">
        <v>564</v>
      </c>
      <c r="R127" s="44" t="s">
        <v>52</v>
      </c>
      <c r="S127" s="36" t="s">
        <v>53</v>
      </c>
      <c r="T127" s="36" t="s">
        <v>612</v>
      </c>
      <c r="U127" s="36" t="s">
        <v>612</v>
      </c>
      <c r="V127" s="36" t="s">
        <v>613</v>
      </c>
      <c r="W127" s="36">
        <v>13878268419</v>
      </c>
      <c r="X127" s="36">
        <v>30</v>
      </c>
      <c r="Y127" s="36">
        <v>101</v>
      </c>
      <c r="Z127" s="36"/>
      <c r="AA127" s="36"/>
      <c r="AB127" s="36">
        <v>101</v>
      </c>
      <c r="AC127" s="36" t="s">
        <v>57</v>
      </c>
      <c r="AD127" s="36" t="s">
        <v>57</v>
      </c>
      <c r="AE127" s="36"/>
      <c r="AF127" s="36" t="s">
        <v>53</v>
      </c>
      <c r="AG127" s="59"/>
    </row>
    <row r="128" s="18" customFormat="1" ht="27" hidden="1" spans="1:33">
      <c r="A128" s="36">
        <f>SUBTOTAL(103,$B$8:B128)</f>
        <v>2</v>
      </c>
      <c r="B128" s="37" t="s">
        <v>68</v>
      </c>
      <c r="C128" s="36" t="s">
        <v>69</v>
      </c>
      <c r="D128" s="36" t="s">
        <v>70</v>
      </c>
      <c r="E128" s="37" t="s">
        <v>618</v>
      </c>
      <c r="F128" s="37" t="str">
        <f>VLOOKUP(E:E,[1]项目信息综合查询_1!$I:$I,1,FALSE)</f>
        <v>融安县大将镇大宅桥至小古丹通组路生命安全防护工程</v>
      </c>
      <c r="G128" s="37" t="s">
        <v>45</v>
      </c>
      <c r="H128" s="37" t="s">
        <v>137</v>
      </c>
      <c r="I128" s="37" t="s">
        <v>619</v>
      </c>
      <c r="J128" s="36">
        <v>2024.1</v>
      </c>
      <c r="K128" s="36">
        <v>2024.6</v>
      </c>
      <c r="L128" s="46">
        <v>23.507388</v>
      </c>
      <c r="M128" s="46">
        <v>23.507388</v>
      </c>
      <c r="N128" s="46">
        <v>0</v>
      </c>
      <c r="O128" s="46">
        <v>0</v>
      </c>
      <c r="P128" s="44" t="s">
        <v>620</v>
      </c>
      <c r="Q128" s="44" t="s">
        <v>564</v>
      </c>
      <c r="R128" s="44"/>
      <c r="S128" s="36" t="s">
        <v>53</v>
      </c>
      <c r="T128" s="36" t="s">
        <v>612</v>
      </c>
      <c r="U128" s="36" t="s">
        <v>612</v>
      </c>
      <c r="V128" s="36" t="s">
        <v>613</v>
      </c>
      <c r="W128" s="36">
        <v>13878268419</v>
      </c>
      <c r="X128" s="36">
        <v>60</v>
      </c>
      <c r="Y128" s="36">
        <v>120</v>
      </c>
      <c r="Z128" s="36"/>
      <c r="AA128" s="36"/>
      <c r="AB128" s="36">
        <v>120</v>
      </c>
      <c r="AC128" s="36" t="s">
        <v>57</v>
      </c>
      <c r="AD128" s="36" t="s">
        <v>57</v>
      </c>
      <c r="AE128" s="36"/>
      <c r="AF128" s="36" t="s">
        <v>53</v>
      </c>
      <c r="AG128" s="59"/>
    </row>
    <row r="129" s="18" customFormat="1" ht="27" hidden="1" spans="1:33">
      <c r="A129" s="36">
        <f>SUBTOTAL(103,$B$8:B129)</f>
        <v>2</v>
      </c>
      <c r="B129" s="37" t="s">
        <v>68</v>
      </c>
      <c r="C129" s="36" t="s">
        <v>69</v>
      </c>
      <c r="D129" s="36" t="s">
        <v>70</v>
      </c>
      <c r="E129" s="37" t="s">
        <v>621</v>
      </c>
      <c r="F129" s="37" t="str">
        <f>VLOOKUP(E:E,[1]项目信息综合查询_1!$I:$I,1,FALSE)</f>
        <v>桥板乡桥板村古雷屯通组路道路提升工程</v>
      </c>
      <c r="G129" s="37" t="s">
        <v>45</v>
      </c>
      <c r="H129" s="37" t="s">
        <v>525</v>
      </c>
      <c r="I129" s="37" t="s">
        <v>570</v>
      </c>
      <c r="J129" s="36">
        <v>2024.1</v>
      </c>
      <c r="K129" s="36">
        <v>2024.6</v>
      </c>
      <c r="L129" s="46">
        <v>13.7163</v>
      </c>
      <c r="M129" s="46">
        <v>13.7163</v>
      </c>
      <c r="N129" s="46">
        <v>0</v>
      </c>
      <c r="O129" s="46">
        <v>0</v>
      </c>
      <c r="P129" s="44" t="s">
        <v>622</v>
      </c>
      <c r="Q129" s="44" t="s">
        <v>564</v>
      </c>
      <c r="R129" s="44" t="s">
        <v>52</v>
      </c>
      <c r="S129" s="36" t="s">
        <v>53</v>
      </c>
      <c r="T129" s="36" t="s">
        <v>612</v>
      </c>
      <c r="U129" s="36" t="s">
        <v>612</v>
      </c>
      <c r="V129" s="36" t="s">
        <v>613</v>
      </c>
      <c r="W129" s="36">
        <v>13878268419</v>
      </c>
      <c r="X129" s="36">
        <v>80</v>
      </c>
      <c r="Y129" s="36">
        <v>290</v>
      </c>
      <c r="Z129" s="36"/>
      <c r="AA129" s="36"/>
      <c r="AB129" s="36">
        <v>290</v>
      </c>
      <c r="AC129" s="36" t="s">
        <v>57</v>
      </c>
      <c r="AD129" s="36" t="s">
        <v>57</v>
      </c>
      <c r="AE129" s="36"/>
      <c r="AF129" s="36" t="s">
        <v>53</v>
      </c>
      <c r="AG129" s="59"/>
    </row>
    <row r="130" s="18" customFormat="1" ht="27" hidden="1" spans="1:33">
      <c r="A130" s="36">
        <f>SUBTOTAL(103,$B$8:B130)</f>
        <v>2</v>
      </c>
      <c r="B130" s="37" t="s">
        <v>68</v>
      </c>
      <c r="C130" s="36" t="s">
        <v>69</v>
      </c>
      <c r="D130" s="36" t="s">
        <v>70</v>
      </c>
      <c r="E130" s="37" t="s">
        <v>623</v>
      </c>
      <c r="F130" s="37" t="str">
        <f>VLOOKUP(E:E,[1]项目信息综合查询_1!$I:$I,1,FALSE)</f>
        <v>融安县桥板乡桥板村东安屯水毁道路修复工程</v>
      </c>
      <c r="G130" s="37" t="s">
        <v>45</v>
      </c>
      <c r="H130" s="37" t="s">
        <v>525</v>
      </c>
      <c r="I130" s="37" t="s">
        <v>624</v>
      </c>
      <c r="J130" s="36" t="s">
        <v>214</v>
      </c>
      <c r="K130" s="36" t="s">
        <v>625</v>
      </c>
      <c r="L130" s="46">
        <v>37.597</v>
      </c>
      <c r="M130" s="46">
        <v>37.597</v>
      </c>
      <c r="N130" s="46">
        <v>0</v>
      </c>
      <c r="O130" s="46">
        <v>0</v>
      </c>
      <c r="P130" s="44" t="s">
        <v>626</v>
      </c>
      <c r="Q130" s="36" t="s">
        <v>627</v>
      </c>
      <c r="R130" s="36" t="s">
        <v>52</v>
      </c>
      <c r="S130" s="36" t="s">
        <v>53</v>
      </c>
      <c r="T130" s="36" t="s">
        <v>612</v>
      </c>
      <c r="U130" s="36" t="s">
        <v>612</v>
      </c>
      <c r="V130" s="36" t="s">
        <v>613</v>
      </c>
      <c r="W130" s="36">
        <v>13878268419</v>
      </c>
      <c r="X130" s="36">
        <v>26</v>
      </c>
      <c r="Y130" s="36">
        <v>214</v>
      </c>
      <c r="Z130" s="36"/>
      <c r="AA130" s="36"/>
      <c r="AB130" s="36">
        <v>214</v>
      </c>
      <c r="AC130" s="36" t="s">
        <v>57</v>
      </c>
      <c r="AD130" s="36" t="s">
        <v>57</v>
      </c>
      <c r="AE130" s="36"/>
      <c r="AF130" s="36" t="s">
        <v>53</v>
      </c>
      <c r="AG130" s="59"/>
    </row>
    <row r="131" s="18" customFormat="1" ht="94" hidden="1" customHeight="1" spans="1:33">
      <c r="A131" s="36">
        <f>SUBTOTAL(103,$B$8:B131)</f>
        <v>2</v>
      </c>
      <c r="B131" s="37" t="s">
        <v>41</v>
      </c>
      <c r="C131" s="36" t="s">
        <v>152</v>
      </c>
      <c r="D131" s="36" t="s">
        <v>628</v>
      </c>
      <c r="E131" s="37" t="s">
        <v>629</v>
      </c>
      <c r="F131" s="37" t="str">
        <f>VLOOKUP(E:E,[1]项目信息综合查询_1!$I:$I,1,FALSE)</f>
        <v>融安县教育专业技术人才培训项目（粤桂协作）</v>
      </c>
      <c r="G131" s="37" t="s">
        <v>45</v>
      </c>
      <c r="H131" s="37"/>
      <c r="I131" s="37"/>
      <c r="J131" s="36" t="s">
        <v>597</v>
      </c>
      <c r="K131" s="36" t="s">
        <v>589</v>
      </c>
      <c r="L131" s="36">
        <v>100</v>
      </c>
      <c r="M131" s="36">
        <v>0</v>
      </c>
      <c r="N131" s="36">
        <v>0</v>
      </c>
      <c r="O131" s="36">
        <v>100</v>
      </c>
      <c r="P131" s="44" t="s">
        <v>630</v>
      </c>
      <c r="Q131" s="44" t="s">
        <v>631</v>
      </c>
      <c r="R131" s="44" t="s">
        <v>227</v>
      </c>
      <c r="S131" s="36" t="s">
        <v>53</v>
      </c>
      <c r="T131" s="36" t="s">
        <v>632</v>
      </c>
      <c r="U131" s="36" t="s">
        <v>632</v>
      </c>
      <c r="V131" s="36" t="s">
        <v>633</v>
      </c>
      <c r="W131" s="36">
        <v>13768856676</v>
      </c>
      <c r="X131" s="46"/>
      <c r="Y131" s="46"/>
      <c r="Z131" s="46"/>
      <c r="AA131" s="46"/>
      <c r="AB131" s="46"/>
      <c r="AC131" s="36" t="s">
        <v>57</v>
      </c>
      <c r="AD131" s="36" t="s">
        <v>53</v>
      </c>
      <c r="AE131" s="36" t="s">
        <v>602</v>
      </c>
      <c r="AF131" s="36" t="s">
        <v>53</v>
      </c>
      <c r="AG131" s="59"/>
    </row>
    <row r="132" s="18" customFormat="1" ht="45" spans="1:33">
      <c r="A132" s="36">
        <f>SUBTOTAL(103,$B$8:B132)</f>
        <v>3</v>
      </c>
      <c r="B132" s="37" t="s">
        <v>41</v>
      </c>
      <c r="C132" s="36" t="s">
        <v>42</v>
      </c>
      <c r="D132" s="36" t="s">
        <v>43</v>
      </c>
      <c r="E132" s="37" t="s">
        <v>634</v>
      </c>
      <c r="F132" s="37" t="str">
        <f>VLOOKUP(E:E,[1]项目信息综合查询_1!$I:$I,1,FALSE)</f>
        <v>融安金桔高质量发展全产业链项目（先建后补）</v>
      </c>
      <c r="G132" s="37" t="s">
        <v>45</v>
      </c>
      <c r="H132" s="37"/>
      <c r="I132" s="37"/>
      <c r="J132" s="36" t="s">
        <v>635</v>
      </c>
      <c r="K132" s="36" t="s">
        <v>127</v>
      </c>
      <c r="L132" s="36">
        <v>6000</v>
      </c>
      <c r="M132" s="36">
        <v>3000</v>
      </c>
      <c r="N132" s="36">
        <v>0</v>
      </c>
      <c r="O132" s="36">
        <v>0</v>
      </c>
      <c r="P132" s="44" t="s">
        <v>636</v>
      </c>
      <c r="Q132" s="44" t="s">
        <v>637</v>
      </c>
      <c r="R132" s="44" t="s">
        <v>638</v>
      </c>
      <c r="S132" s="36" t="s">
        <v>53</v>
      </c>
      <c r="T132" s="36" t="s">
        <v>324</v>
      </c>
      <c r="U132" s="36" t="s">
        <v>324</v>
      </c>
      <c r="V132" s="36" t="s">
        <v>639</v>
      </c>
      <c r="W132" s="36" t="s">
        <v>640</v>
      </c>
      <c r="X132" s="36">
        <v>22</v>
      </c>
      <c r="Y132" s="36">
        <v>33</v>
      </c>
      <c r="Z132" s="36">
        <v>11</v>
      </c>
      <c r="AA132" s="36">
        <v>22</v>
      </c>
      <c r="AB132" s="36">
        <v>55</v>
      </c>
      <c r="AC132" s="36" t="s">
        <v>57</v>
      </c>
      <c r="AD132" s="36" t="s">
        <v>57</v>
      </c>
      <c r="AE132" s="36"/>
      <c r="AF132" s="36" t="s">
        <v>53</v>
      </c>
      <c r="AG132" s="59"/>
    </row>
    <row r="133" s="18" customFormat="1" ht="45" spans="1:33">
      <c r="A133" s="36">
        <f>SUBTOTAL(103,$B$8:B133)</f>
        <v>4</v>
      </c>
      <c r="B133" s="37" t="s">
        <v>41</v>
      </c>
      <c r="C133" s="36" t="s">
        <v>94</v>
      </c>
      <c r="D133" s="36" t="s">
        <v>95</v>
      </c>
      <c r="E133" s="37" t="s">
        <v>641</v>
      </c>
      <c r="F133" s="37" t="str">
        <f>VLOOKUP(E:E,[1]项目信息综合查询_1!$I:$I,1,FALSE)</f>
        <v>2024年融安县产业奖补项目（到户类产业以奖代补）</v>
      </c>
      <c r="G133" s="37" t="s">
        <v>45</v>
      </c>
      <c r="H133" s="37"/>
      <c r="I133" s="37"/>
      <c r="J133" s="36" t="s">
        <v>642</v>
      </c>
      <c r="K133" s="36" t="s">
        <v>209</v>
      </c>
      <c r="L133" s="36">
        <v>1800</v>
      </c>
      <c r="M133" s="36">
        <v>1800</v>
      </c>
      <c r="N133" s="36">
        <v>0</v>
      </c>
      <c r="O133" s="36">
        <v>0</v>
      </c>
      <c r="P133" s="44" t="s">
        <v>643</v>
      </c>
      <c r="Q133" s="44" t="s">
        <v>637</v>
      </c>
      <c r="R133" s="44" t="s">
        <v>644</v>
      </c>
      <c r="S133" s="36" t="s">
        <v>53</v>
      </c>
      <c r="T133" s="36" t="s">
        <v>324</v>
      </c>
      <c r="U133" s="36" t="s">
        <v>324</v>
      </c>
      <c r="V133" s="36" t="s">
        <v>645</v>
      </c>
      <c r="W133" s="36">
        <v>18178239177</v>
      </c>
      <c r="X133" s="36"/>
      <c r="Y133" s="36"/>
      <c r="Z133" s="36">
        <v>20141</v>
      </c>
      <c r="AA133" s="36">
        <v>72049</v>
      </c>
      <c r="AB133" s="36">
        <v>72049</v>
      </c>
      <c r="AC133" s="36" t="s">
        <v>57</v>
      </c>
      <c r="AD133" s="36" t="s">
        <v>53</v>
      </c>
      <c r="AE133" s="36"/>
      <c r="AF133" s="36" t="s">
        <v>53</v>
      </c>
      <c r="AG133" s="59"/>
    </row>
    <row r="134" s="18" customFormat="1" ht="67.5" spans="1:33">
      <c r="A134" s="36">
        <f>SUBTOTAL(103,$B$8:B134)</f>
        <v>5</v>
      </c>
      <c r="B134" s="37" t="s">
        <v>41</v>
      </c>
      <c r="C134" s="36" t="s">
        <v>94</v>
      </c>
      <c r="D134" s="36" t="s">
        <v>95</v>
      </c>
      <c r="E134" s="37" t="s">
        <v>646</v>
      </c>
      <c r="F134" s="37" t="str">
        <f>VLOOKUP(E:E,[1]项目信息综合查询_1!$I:$I,1,FALSE)</f>
        <v>长安镇蔬菜种植基地项目（粤桂协作）</v>
      </c>
      <c r="G134" s="37" t="s">
        <v>45</v>
      </c>
      <c r="H134" s="37" t="s">
        <v>587</v>
      </c>
      <c r="I134" s="37"/>
      <c r="J134" s="36" t="s">
        <v>647</v>
      </c>
      <c r="K134" s="36" t="s">
        <v>446</v>
      </c>
      <c r="L134" s="36">
        <v>1300</v>
      </c>
      <c r="M134" s="36">
        <v>0</v>
      </c>
      <c r="N134" s="36">
        <v>0</v>
      </c>
      <c r="O134" s="36" t="s">
        <v>648</v>
      </c>
      <c r="P134" s="44" t="s">
        <v>649</v>
      </c>
      <c r="Q134" s="44" t="s">
        <v>650</v>
      </c>
      <c r="R134" s="44" t="s">
        <v>606</v>
      </c>
      <c r="S134" s="36" t="s">
        <v>53</v>
      </c>
      <c r="T134" s="36" t="s">
        <v>324</v>
      </c>
      <c r="U134" s="36" t="s">
        <v>651</v>
      </c>
      <c r="V134" s="36" t="s">
        <v>652</v>
      </c>
      <c r="W134" s="36">
        <v>13978240228</v>
      </c>
      <c r="X134" s="36">
        <v>107</v>
      </c>
      <c r="Y134" s="36">
        <v>1375</v>
      </c>
      <c r="Z134" s="36">
        <v>76</v>
      </c>
      <c r="AA134" s="36">
        <v>242</v>
      </c>
      <c r="AB134" s="36">
        <v>1375</v>
      </c>
      <c r="AC134" s="36" t="s">
        <v>57</v>
      </c>
      <c r="AD134" s="36" t="s">
        <v>57</v>
      </c>
      <c r="AE134" s="36" t="s">
        <v>602</v>
      </c>
      <c r="AF134" s="36" t="s">
        <v>53</v>
      </c>
      <c r="AG134" s="59"/>
    </row>
    <row r="135" s="18" customFormat="1" ht="56.25" spans="1:33">
      <c r="A135" s="36">
        <f>SUBTOTAL(103,$B$8:B135)</f>
        <v>6</v>
      </c>
      <c r="B135" s="37" t="s">
        <v>41</v>
      </c>
      <c r="C135" s="36" t="s">
        <v>94</v>
      </c>
      <c r="D135" s="36" t="s">
        <v>95</v>
      </c>
      <c r="E135" s="37" t="s">
        <v>653</v>
      </c>
      <c r="F135" s="37" t="str">
        <f>VLOOKUP(E:E,[1]项目信息综合查询_1!$I:$I,1,FALSE)</f>
        <v>长安镇蔬菜育苗基地建设项目（粤桂协作）</v>
      </c>
      <c r="G135" s="37" t="s">
        <v>45</v>
      </c>
      <c r="H135" s="37" t="s">
        <v>587</v>
      </c>
      <c r="I135" s="37"/>
      <c r="J135" s="36" t="s">
        <v>647</v>
      </c>
      <c r="K135" s="36" t="s">
        <v>446</v>
      </c>
      <c r="L135" s="36">
        <v>1100</v>
      </c>
      <c r="M135" s="36">
        <v>0</v>
      </c>
      <c r="N135" s="36">
        <v>0</v>
      </c>
      <c r="O135" s="36">
        <v>750</v>
      </c>
      <c r="P135" s="44" t="s">
        <v>654</v>
      </c>
      <c r="Q135" s="44" t="s">
        <v>655</v>
      </c>
      <c r="R135" s="44" t="s">
        <v>606</v>
      </c>
      <c r="S135" s="36" t="s">
        <v>53</v>
      </c>
      <c r="T135" s="36" t="s">
        <v>324</v>
      </c>
      <c r="U135" s="36" t="s">
        <v>651</v>
      </c>
      <c r="V135" s="36" t="s">
        <v>652</v>
      </c>
      <c r="W135" s="36">
        <v>13978240228</v>
      </c>
      <c r="X135" s="36">
        <v>107</v>
      </c>
      <c r="Y135" s="36">
        <v>1375</v>
      </c>
      <c r="Z135" s="36">
        <v>76</v>
      </c>
      <c r="AA135" s="36">
        <v>242</v>
      </c>
      <c r="AB135" s="36">
        <v>1375</v>
      </c>
      <c r="AC135" s="36" t="s">
        <v>57</v>
      </c>
      <c r="AD135" s="36" t="s">
        <v>57</v>
      </c>
      <c r="AE135" s="36" t="s">
        <v>602</v>
      </c>
      <c r="AF135" s="36" t="s">
        <v>53</v>
      </c>
      <c r="AG135" s="59"/>
    </row>
    <row r="136" s="18" customFormat="1" ht="45" spans="1:33">
      <c r="A136" s="36">
        <f>SUBTOTAL(103,$B$8:B136)</f>
        <v>7</v>
      </c>
      <c r="B136" s="37" t="s">
        <v>41</v>
      </c>
      <c r="C136" s="36" t="s">
        <v>94</v>
      </c>
      <c r="D136" s="36" t="s">
        <v>95</v>
      </c>
      <c r="E136" s="37" t="s">
        <v>656</v>
      </c>
      <c r="F136" s="37" t="str">
        <f>VLOOKUP(E:E,[1]项目信息综合查询_1!$I:$I,1,FALSE)</f>
        <v>浮石镇蔬菜种植基地建设项目（粤桂协作）</v>
      </c>
      <c r="G136" s="37" t="s">
        <v>45</v>
      </c>
      <c r="H136" s="37" t="s">
        <v>449</v>
      </c>
      <c r="I136" s="37"/>
      <c r="J136" s="36" t="s">
        <v>647</v>
      </c>
      <c r="K136" s="36" t="s">
        <v>446</v>
      </c>
      <c r="L136" s="36">
        <v>1100</v>
      </c>
      <c r="M136" s="46">
        <v>0</v>
      </c>
      <c r="N136" s="36">
        <v>0</v>
      </c>
      <c r="O136" s="36">
        <v>750</v>
      </c>
      <c r="P136" s="44" t="s">
        <v>657</v>
      </c>
      <c r="Q136" s="44" t="s">
        <v>658</v>
      </c>
      <c r="R136" s="44" t="s">
        <v>606</v>
      </c>
      <c r="S136" s="36" t="s">
        <v>53</v>
      </c>
      <c r="T136" s="36" t="s">
        <v>324</v>
      </c>
      <c r="U136" s="36" t="s">
        <v>455</v>
      </c>
      <c r="V136" s="36" t="s">
        <v>456</v>
      </c>
      <c r="W136" s="46">
        <v>13878266535</v>
      </c>
      <c r="X136" s="36">
        <v>107</v>
      </c>
      <c r="Y136" s="36">
        <v>1375</v>
      </c>
      <c r="Z136" s="36">
        <v>76</v>
      </c>
      <c r="AA136" s="36">
        <v>242</v>
      </c>
      <c r="AB136" s="36">
        <v>1375</v>
      </c>
      <c r="AC136" s="36" t="s">
        <v>57</v>
      </c>
      <c r="AD136" s="36" t="s">
        <v>57</v>
      </c>
      <c r="AE136" s="36" t="s">
        <v>602</v>
      </c>
      <c r="AF136" s="36" t="s">
        <v>53</v>
      </c>
      <c r="AG136" s="59"/>
    </row>
    <row r="137" s="18" customFormat="1" ht="56.25" spans="1:33">
      <c r="A137" s="36">
        <f>SUBTOTAL(103,$B$8:B137)</f>
        <v>8</v>
      </c>
      <c r="B137" s="37" t="s">
        <v>41</v>
      </c>
      <c r="C137" s="36" t="s">
        <v>42</v>
      </c>
      <c r="D137" s="36" t="s">
        <v>43</v>
      </c>
      <c r="E137" s="37" t="s">
        <v>659</v>
      </c>
      <c r="F137" s="37" t="str">
        <f>VLOOKUP(E:E,[1]项目信息综合查询_1!$I:$I,1,FALSE)</f>
        <v>广西融安县脆密金桔高质量发展示范园基础设施建设</v>
      </c>
      <c r="G137" s="37" t="s">
        <v>45</v>
      </c>
      <c r="H137" s="37" t="s">
        <v>587</v>
      </c>
      <c r="I137" s="37" t="s">
        <v>660</v>
      </c>
      <c r="J137" s="36" t="s">
        <v>661</v>
      </c>
      <c r="K137" s="36" t="s">
        <v>662</v>
      </c>
      <c r="L137" s="36">
        <v>900</v>
      </c>
      <c r="M137" s="36">
        <v>900</v>
      </c>
      <c r="N137" s="36">
        <v>0</v>
      </c>
      <c r="O137" s="36">
        <v>0</v>
      </c>
      <c r="P137" s="44" t="s">
        <v>663</v>
      </c>
      <c r="Q137" s="44" t="s">
        <v>664</v>
      </c>
      <c r="R137" s="44" t="s">
        <v>665</v>
      </c>
      <c r="S137" s="36" t="s">
        <v>53</v>
      </c>
      <c r="T137" s="36" t="s">
        <v>324</v>
      </c>
      <c r="U137" s="36" t="s">
        <v>324</v>
      </c>
      <c r="V137" s="36" t="s">
        <v>666</v>
      </c>
      <c r="W137" s="36" t="s">
        <v>640</v>
      </c>
      <c r="X137" s="36">
        <v>30</v>
      </c>
      <c r="Y137" s="36">
        <v>102</v>
      </c>
      <c r="Z137" s="36">
        <v>12</v>
      </c>
      <c r="AA137" s="36">
        <v>25</v>
      </c>
      <c r="AB137" s="36">
        <v>102</v>
      </c>
      <c r="AC137" s="36" t="s">
        <v>57</v>
      </c>
      <c r="AD137" s="36" t="s">
        <v>57</v>
      </c>
      <c r="AE137" s="36"/>
      <c r="AF137" s="36" t="s">
        <v>53</v>
      </c>
      <c r="AG137" s="59"/>
    </row>
    <row r="138" s="18" customFormat="1" ht="361" customHeight="1" spans="1:33">
      <c r="A138" s="36">
        <f>SUBTOTAL(103,$B$8:B138)</f>
        <v>9</v>
      </c>
      <c r="B138" s="37" t="s">
        <v>41</v>
      </c>
      <c r="C138" s="36" t="s">
        <v>94</v>
      </c>
      <c r="D138" s="36" t="s">
        <v>95</v>
      </c>
      <c r="E138" s="37" t="s">
        <v>667</v>
      </c>
      <c r="F138" s="37" t="str">
        <f>VLOOKUP(E:E,[1]项目信息综合查询_1!$I:$I,1,FALSE)</f>
        <v>融安县2024年螺蛳粉原材料基地建设项目</v>
      </c>
      <c r="G138" s="37" t="s">
        <v>45</v>
      </c>
      <c r="H138" s="37"/>
      <c r="I138" s="37"/>
      <c r="J138" s="36" t="s">
        <v>661</v>
      </c>
      <c r="K138" s="36" t="s">
        <v>662</v>
      </c>
      <c r="L138" s="36">
        <v>400</v>
      </c>
      <c r="M138" s="36">
        <v>400</v>
      </c>
      <c r="N138" s="36">
        <v>0</v>
      </c>
      <c r="O138" s="36">
        <v>0</v>
      </c>
      <c r="P138" s="44" t="s">
        <v>668</v>
      </c>
      <c r="Q138" s="44" t="s">
        <v>669</v>
      </c>
      <c r="R138" s="44" t="s">
        <v>670</v>
      </c>
      <c r="S138" s="36"/>
      <c r="T138" s="36" t="s">
        <v>324</v>
      </c>
      <c r="U138" s="36" t="s">
        <v>324</v>
      </c>
      <c r="V138" s="36" t="s">
        <v>671</v>
      </c>
      <c r="W138" s="36">
        <v>13078021992</v>
      </c>
      <c r="X138" s="36">
        <v>20</v>
      </c>
      <c r="Y138" s="36">
        <v>60</v>
      </c>
      <c r="Z138" s="36">
        <v>10</v>
      </c>
      <c r="AA138" s="36">
        <v>30</v>
      </c>
      <c r="AB138" s="36">
        <v>60</v>
      </c>
      <c r="AC138" s="36" t="s">
        <v>57</v>
      </c>
      <c r="AD138" s="36" t="s">
        <v>57</v>
      </c>
      <c r="AE138" s="36"/>
      <c r="AF138" s="36" t="s">
        <v>53</v>
      </c>
      <c r="AG138" s="59"/>
    </row>
    <row r="139" s="18" customFormat="1" ht="45" spans="1:33">
      <c r="A139" s="36">
        <f>SUBTOTAL(103,$B$8:B139)</f>
        <v>10</v>
      </c>
      <c r="B139" s="37" t="s">
        <v>41</v>
      </c>
      <c r="C139" s="36" t="s">
        <v>42</v>
      </c>
      <c r="D139" s="36" t="s">
        <v>116</v>
      </c>
      <c r="E139" s="37" t="s">
        <v>672</v>
      </c>
      <c r="F139" s="37" t="e">
        <f>VLOOKUP(E:E,[1]项目信息综合查询_1!$I:$I,1,FALSE)</f>
        <v>#N/A</v>
      </c>
      <c r="G139" s="37" t="s">
        <v>45</v>
      </c>
      <c r="H139" s="37" t="s">
        <v>449</v>
      </c>
      <c r="I139" s="37" t="s">
        <v>517</v>
      </c>
      <c r="J139" s="36" t="s">
        <v>673</v>
      </c>
      <c r="K139" s="36" t="s">
        <v>127</v>
      </c>
      <c r="L139" s="46">
        <v>272.662503</v>
      </c>
      <c r="M139" s="46">
        <v>272.662503</v>
      </c>
      <c r="N139" s="36">
        <v>0</v>
      </c>
      <c r="O139" s="36">
        <v>0</v>
      </c>
      <c r="P139" s="44" t="s">
        <v>674</v>
      </c>
      <c r="Q139" s="44" t="s">
        <v>675</v>
      </c>
      <c r="R139" s="44" t="s">
        <v>430</v>
      </c>
      <c r="S139" s="36"/>
      <c r="T139" s="36" t="s">
        <v>324</v>
      </c>
      <c r="U139" s="36" t="s">
        <v>324</v>
      </c>
      <c r="V139" s="36" t="s">
        <v>666</v>
      </c>
      <c r="W139" s="36" t="s">
        <v>640</v>
      </c>
      <c r="X139" s="36">
        <v>100</v>
      </c>
      <c r="Y139" s="36">
        <v>500</v>
      </c>
      <c r="Z139" s="36">
        <v>20</v>
      </c>
      <c r="AA139" s="36">
        <v>80</v>
      </c>
      <c r="AB139" s="36">
        <v>500</v>
      </c>
      <c r="AC139" s="36" t="s">
        <v>57</v>
      </c>
      <c r="AD139" s="36" t="s">
        <v>57</v>
      </c>
      <c r="AE139" s="36"/>
      <c r="AF139" s="36" t="s">
        <v>53</v>
      </c>
      <c r="AG139" s="59"/>
    </row>
    <row r="140" s="18" customFormat="1" ht="27" spans="1:33">
      <c r="A140" s="36">
        <f>SUBTOTAL(103,$B$8:B140)</f>
        <v>11</v>
      </c>
      <c r="B140" s="37" t="s">
        <v>41</v>
      </c>
      <c r="C140" s="36" t="s">
        <v>59</v>
      </c>
      <c r="D140" s="36" t="s">
        <v>676</v>
      </c>
      <c r="E140" s="37" t="s">
        <v>677</v>
      </c>
      <c r="F140" s="37" t="str">
        <f>VLOOKUP(E:E,[1]项目信息综合查询_1!$I:$I,1,FALSE)</f>
        <v>举办2024年第十五届融安金桔文化旅游节</v>
      </c>
      <c r="G140" s="37" t="s">
        <v>45</v>
      </c>
      <c r="H140" s="37" t="s">
        <v>587</v>
      </c>
      <c r="I140" s="37"/>
      <c r="J140" s="36" t="s">
        <v>678</v>
      </c>
      <c r="K140" s="36" t="s">
        <v>679</v>
      </c>
      <c r="L140" s="36">
        <v>290</v>
      </c>
      <c r="M140" s="46">
        <v>290</v>
      </c>
      <c r="N140" s="36">
        <v>0</v>
      </c>
      <c r="O140" s="36">
        <v>0</v>
      </c>
      <c r="P140" s="44" t="s">
        <v>680</v>
      </c>
      <c r="Q140" s="44" t="s">
        <v>681</v>
      </c>
      <c r="R140" s="44" t="s">
        <v>682</v>
      </c>
      <c r="S140" s="36"/>
      <c r="T140" s="36" t="s">
        <v>324</v>
      </c>
      <c r="U140" s="36" t="s">
        <v>324</v>
      </c>
      <c r="V140" s="36" t="s">
        <v>639</v>
      </c>
      <c r="W140" s="36" t="s">
        <v>640</v>
      </c>
      <c r="X140" s="36">
        <v>508</v>
      </c>
      <c r="Y140" s="36">
        <v>2530</v>
      </c>
      <c r="Z140" s="36">
        <v>97</v>
      </c>
      <c r="AA140" s="36">
        <v>315</v>
      </c>
      <c r="AB140" s="36">
        <v>2530</v>
      </c>
      <c r="AC140" s="36" t="s">
        <v>57</v>
      </c>
      <c r="AD140" s="36" t="s">
        <v>57</v>
      </c>
      <c r="AE140" s="36"/>
      <c r="AF140" s="36" t="s">
        <v>53</v>
      </c>
      <c r="AG140" s="59"/>
    </row>
    <row r="141" s="18" customFormat="1" ht="396" customHeight="1" spans="1:33">
      <c r="A141" s="36">
        <f>SUBTOTAL(103,$B$8:B141)</f>
        <v>12</v>
      </c>
      <c r="B141" s="37" t="s">
        <v>41</v>
      </c>
      <c r="C141" s="36" t="s">
        <v>94</v>
      </c>
      <c r="D141" s="36" t="s">
        <v>95</v>
      </c>
      <c r="E141" s="37" t="s">
        <v>683</v>
      </c>
      <c r="F141" s="37" t="str">
        <f>VLOOKUP(E:E,[1]项目信息综合查询_1!$I:$I,1,FALSE)</f>
        <v>融安县“菜篮子”蔬菜基地建设</v>
      </c>
      <c r="G141" s="37" t="s">
        <v>45</v>
      </c>
      <c r="H141" s="37"/>
      <c r="I141" s="37"/>
      <c r="J141" s="36" t="s">
        <v>661</v>
      </c>
      <c r="K141" s="36" t="s">
        <v>662</v>
      </c>
      <c r="L141" s="36">
        <v>200</v>
      </c>
      <c r="M141" s="46">
        <v>200</v>
      </c>
      <c r="N141" s="36">
        <v>0</v>
      </c>
      <c r="O141" s="36">
        <v>0</v>
      </c>
      <c r="P141" s="44" t="s">
        <v>684</v>
      </c>
      <c r="Q141" s="44" t="s">
        <v>685</v>
      </c>
      <c r="R141" s="44" t="s">
        <v>670</v>
      </c>
      <c r="S141" s="36"/>
      <c r="T141" s="36" t="s">
        <v>324</v>
      </c>
      <c r="U141" s="36" t="s">
        <v>324</v>
      </c>
      <c r="V141" s="36" t="s">
        <v>671</v>
      </c>
      <c r="W141" s="36">
        <v>13078021992</v>
      </c>
      <c r="X141" s="36">
        <v>20</v>
      </c>
      <c r="Y141" s="36">
        <v>60</v>
      </c>
      <c r="Z141" s="36">
        <v>10</v>
      </c>
      <c r="AA141" s="36">
        <v>32</v>
      </c>
      <c r="AB141" s="36">
        <v>60</v>
      </c>
      <c r="AC141" s="36" t="s">
        <v>57</v>
      </c>
      <c r="AD141" s="36" t="s">
        <v>57</v>
      </c>
      <c r="AE141" s="36"/>
      <c r="AF141" s="36" t="s">
        <v>53</v>
      </c>
      <c r="AG141" s="59"/>
    </row>
    <row r="142" s="18" customFormat="1" ht="27" spans="1:33">
      <c r="A142" s="36">
        <f>SUBTOTAL(103,$B$8:B142)</f>
        <v>13</v>
      </c>
      <c r="B142" s="37" t="s">
        <v>41</v>
      </c>
      <c r="C142" s="36" t="s">
        <v>152</v>
      </c>
      <c r="D142" s="36" t="s">
        <v>686</v>
      </c>
      <c r="E142" s="37" t="s">
        <v>687</v>
      </c>
      <c r="F142" s="37" t="str">
        <f>VLOOKUP(E:E,[1]项目信息综合查询_1!$I:$I,1,FALSE)</f>
        <v>融安金桔产业研究科研基地建设项目第六期工程</v>
      </c>
      <c r="G142" s="37" t="s">
        <v>45</v>
      </c>
      <c r="H142" s="37" t="s">
        <v>587</v>
      </c>
      <c r="I142" s="37"/>
      <c r="J142" s="36" t="s">
        <v>688</v>
      </c>
      <c r="K142" s="36" t="s">
        <v>127</v>
      </c>
      <c r="L142" s="36">
        <v>200</v>
      </c>
      <c r="M142" s="46">
        <v>200</v>
      </c>
      <c r="N142" s="36">
        <v>0</v>
      </c>
      <c r="O142" s="36">
        <v>0</v>
      </c>
      <c r="P142" s="44" t="s">
        <v>689</v>
      </c>
      <c r="Q142" s="44" t="s">
        <v>690</v>
      </c>
      <c r="R142" s="44" t="s">
        <v>690</v>
      </c>
      <c r="S142" s="36"/>
      <c r="T142" s="36" t="s">
        <v>324</v>
      </c>
      <c r="U142" s="36" t="s">
        <v>324</v>
      </c>
      <c r="V142" s="36" t="s">
        <v>639</v>
      </c>
      <c r="W142" s="36" t="s">
        <v>640</v>
      </c>
      <c r="X142" s="36">
        <v>6</v>
      </c>
      <c r="Y142" s="36">
        <v>20</v>
      </c>
      <c r="Z142" s="36">
        <v>2</v>
      </c>
      <c r="AA142" s="36">
        <v>6</v>
      </c>
      <c r="AB142" s="36">
        <v>20</v>
      </c>
      <c r="AC142" s="36" t="s">
        <v>57</v>
      </c>
      <c r="AD142" s="36" t="s">
        <v>57</v>
      </c>
      <c r="AE142" s="36"/>
      <c r="AF142" s="36" t="s">
        <v>53</v>
      </c>
      <c r="AG142" s="59"/>
    </row>
    <row r="143" s="18" customFormat="1" ht="45" spans="1:33">
      <c r="A143" s="36">
        <f>SUBTOTAL(103,$B$8:B143)</f>
        <v>14</v>
      </c>
      <c r="B143" s="37" t="s">
        <v>41</v>
      </c>
      <c r="C143" s="36" t="s">
        <v>42</v>
      </c>
      <c r="D143" s="36" t="s">
        <v>43</v>
      </c>
      <c r="E143" s="37" t="s">
        <v>691</v>
      </c>
      <c r="F143" s="37" t="str">
        <f>VLOOKUP(E:E,[1]项目信息综合查询_1!$I:$I,1,FALSE)</f>
        <v>潭头乡新林村马安屯龙杏地甘蔗产业基地配套设施建设</v>
      </c>
      <c r="G143" s="37" t="s">
        <v>45</v>
      </c>
      <c r="H143" s="37" t="s">
        <v>692</v>
      </c>
      <c r="I143" s="37" t="s">
        <v>693</v>
      </c>
      <c r="J143" s="36" t="s">
        <v>661</v>
      </c>
      <c r="K143" s="36" t="s">
        <v>662</v>
      </c>
      <c r="L143" s="36">
        <v>120</v>
      </c>
      <c r="M143" s="46">
        <v>120</v>
      </c>
      <c r="N143" s="36">
        <v>0</v>
      </c>
      <c r="O143" s="36">
        <v>0</v>
      </c>
      <c r="P143" s="44" t="s">
        <v>694</v>
      </c>
      <c r="Q143" s="44" t="s">
        <v>695</v>
      </c>
      <c r="R143" s="44" t="s">
        <v>696</v>
      </c>
      <c r="S143" s="36"/>
      <c r="T143" s="36" t="s">
        <v>324</v>
      </c>
      <c r="U143" s="36" t="s">
        <v>324</v>
      </c>
      <c r="V143" s="36" t="s">
        <v>697</v>
      </c>
      <c r="W143" s="36">
        <v>13978286601</v>
      </c>
      <c r="X143" s="36">
        <v>125</v>
      </c>
      <c r="Y143" s="36">
        <v>630</v>
      </c>
      <c r="Z143" s="36">
        <v>30</v>
      </c>
      <c r="AA143" s="36">
        <v>100</v>
      </c>
      <c r="AB143" s="36">
        <v>630</v>
      </c>
      <c r="AC143" s="36" t="s">
        <v>57</v>
      </c>
      <c r="AD143" s="36" t="s">
        <v>57</v>
      </c>
      <c r="AE143" s="36" t="s">
        <v>100</v>
      </c>
      <c r="AF143" s="36" t="s">
        <v>53</v>
      </c>
      <c r="AG143" s="59"/>
    </row>
    <row r="144" s="18" customFormat="1" ht="45" spans="1:33">
      <c r="A144" s="36">
        <f>SUBTOTAL(103,$B$8:B144)</f>
        <v>15</v>
      </c>
      <c r="B144" s="37" t="s">
        <v>41</v>
      </c>
      <c r="C144" s="36" t="s">
        <v>42</v>
      </c>
      <c r="D144" s="36" t="s">
        <v>43</v>
      </c>
      <c r="E144" s="37" t="s">
        <v>698</v>
      </c>
      <c r="F144" s="37" t="str">
        <f>VLOOKUP(E:E,[1]项目信息综合查询_1!$I:$I,1,FALSE)</f>
        <v>大良镇西村甘蔗产业道路建设</v>
      </c>
      <c r="G144" s="37" t="s">
        <v>45</v>
      </c>
      <c r="H144" s="37" t="s">
        <v>234</v>
      </c>
      <c r="I144" s="37" t="s">
        <v>268</v>
      </c>
      <c r="J144" s="36" t="s">
        <v>661</v>
      </c>
      <c r="K144" s="36" t="s">
        <v>662</v>
      </c>
      <c r="L144" s="36">
        <v>110</v>
      </c>
      <c r="M144" s="36">
        <v>110</v>
      </c>
      <c r="N144" s="36">
        <v>0</v>
      </c>
      <c r="O144" s="36">
        <v>0</v>
      </c>
      <c r="P144" s="44" t="s">
        <v>699</v>
      </c>
      <c r="Q144" s="44" t="s">
        <v>700</v>
      </c>
      <c r="R144" s="44" t="s">
        <v>701</v>
      </c>
      <c r="S144" s="36" t="s">
        <v>53</v>
      </c>
      <c r="T144" s="36" t="s">
        <v>324</v>
      </c>
      <c r="U144" s="36" t="s">
        <v>324</v>
      </c>
      <c r="V144" s="36" t="s">
        <v>697</v>
      </c>
      <c r="W144" s="36">
        <v>13978286601</v>
      </c>
      <c r="X144" s="36">
        <v>64</v>
      </c>
      <c r="Y144" s="36">
        <v>221</v>
      </c>
      <c r="Z144" s="36">
        <v>11</v>
      </c>
      <c r="AA144" s="36">
        <v>34</v>
      </c>
      <c r="AB144" s="36" t="s">
        <v>702</v>
      </c>
      <c r="AC144" s="36" t="s">
        <v>57</v>
      </c>
      <c r="AD144" s="36" t="s">
        <v>57</v>
      </c>
      <c r="AE144" s="36"/>
      <c r="AF144" s="36" t="s">
        <v>53</v>
      </c>
      <c r="AG144" s="59"/>
    </row>
    <row r="145" s="18" customFormat="1" ht="45" spans="1:33">
      <c r="A145" s="36">
        <f>SUBTOTAL(103,$B$8:B145)</f>
        <v>16</v>
      </c>
      <c r="B145" s="37" t="s">
        <v>41</v>
      </c>
      <c r="C145" s="36" t="s">
        <v>42</v>
      </c>
      <c r="D145" s="36" t="s">
        <v>116</v>
      </c>
      <c r="E145" s="37" t="s">
        <v>703</v>
      </c>
      <c r="F145" s="37" t="str">
        <f>VLOOKUP(E:E,[1]项目信息综合查询_1!$I:$I,1,FALSE)</f>
        <v>潭头乡大岸村南岸屯优质稻基地配套基础设施建设</v>
      </c>
      <c r="G145" s="37" t="s">
        <v>45</v>
      </c>
      <c r="H145" s="37" t="s">
        <v>692</v>
      </c>
      <c r="I145" s="37" t="s">
        <v>704</v>
      </c>
      <c r="J145" s="36" t="s">
        <v>236</v>
      </c>
      <c r="K145" s="36" t="s">
        <v>237</v>
      </c>
      <c r="L145" s="46">
        <v>98.520986</v>
      </c>
      <c r="M145" s="46">
        <v>98.520986</v>
      </c>
      <c r="N145" s="36">
        <v>0</v>
      </c>
      <c r="O145" s="36">
        <v>0</v>
      </c>
      <c r="P145" s="44" t="s">
        <v>705</v>
      </c>
      <c r="Q145" s="44" t="s">
        <v>706</v>
      </c>
      <c r="R145" s="44" t="s">
        <v>707</v>
      </c>
      <c r="S145" s="36" t="s">
        <v>53</v>
      </c>
      <c r="T145" s="36" t="s">
        <v>324</v>
      </c>
      <c r="U145" s="36" t="s">
        <v>324</v>
      </c>
      <c r="V145" s="36" t="s">
        <v>666</v>
      </c>
      <c r="W145" s="36" t="s">
        <v>640</v>
      </c>
      <c r="X145" s="36">
        <v>282</v>
      </c>
      <c r="Y145" s="36">
        <v>907</v>
      </c>
      <c r="Z145" s="36">
        <v>69</v>
      </c>
      <c r="AA145" s="36">
        <v>220</v>
      </c>
      <c r="AB145" s="36">
        <v>907</v>
      </c>
      <c r="AC145" s="36" t="s">
        <v>57</v>
      </c>
      <c r="AD145" s="36" t="s">
        <v>57</v>
      </c>
      <c r="AE145" s="36"/>
      <c r="AF145" s="36" t="s">
        <v>53</v>
      </c>
      <c r="AG145" s="59"/>
    </row>
    <row r="146" s="18" customFormat="1" ht="45" spans="1:33">
      <c r="A146" s="36">
        <f>SUBTOTAL(103,$B$8:B146)</f>
        <v>17</v>
      </c>
      <c r="B146" s="37" t="s">
        <v>41</v>
      </c>
      <c r="C146" s="36" t="s">
        <v>42</v>
      </c>
      <c r="D146" s="36" t="s">
        <v>43</v>
      </c>
      <c r="E146" s="37" t="s">
        <v>708</v>
      </c>
      <c r="F146" s="37" t="str">
        <f>VLOOKUP(E:E,[1]项目信息综合查询_1!$I:$I,1,FALSE)</f>
        <v>潭头乡新林村石便屯里平甘蔗产业基地配套设施建设</v>
      </c>
      <c r="G146" s="37" t="s">
        <v>45</v>
      </c>
      <c r="H146" s="37" t="s">
        <v>692</v>
      </c>
      <c r="I146" s="37" t="s">
        <v>693</v>
      </c>
      <c r="J146" s="36" t="s">
        <v>661</v>
      </c>
      <c r="K146" s="36" t="s">
        <v>662</v>
      </c>
      <c r="L146" s="36">
        <v>89</v>
      </c>
      <c r="M146" s="46">
        <v>89</v>
      </c>
      <c r="N146" s="36">
        <v>0</v>
      </c>
      <c r="O146" s="36">
        <v>0</v>
      </c>
      <c r="P146" s="44" t="s">
        <v>709</v>
      </c>
      <c r="Q146" s="44" t="s">
        <v>710</v>
      </c>
      <c r="R146" s="44" t="s">
        <v>711</v>
      </c>
      <c r="S146" s="36"/>
      <c r="T146" s="36" t="s">
        <v>324</v>
      </c>
      <c r="U146" s="36" t="s">
        <v>324</v>
      </c>
      <c r="V146" s="36" t="s">
        <v>697</v>
      </c>
      <c r="W146" s="36">
        <v>13978286601</v>
      </c>
      <c r="X146" s="36">
        <v>120</v>
      </c>
      <c r="Y146" s="36">
        <v>560</v>
      </c>
      <c r="Z146" s="36">
        <v>60</v>
      </c>
      <c r="AA146" s="36">
        <v>180</v>
      </c>
      <c r="AB146" s="36">
        <v>560</v>
      </c>
      <c r="AC146" s="36" t="s">
        <v>57</v>
      </c>
      <c r="AD146" s="36" t="s">
        <v>57</v>
      </c>
      <c r="AE146" s="36" t="s">
        <v>100</v>
      </c>
      <c r="AF146" s="36" t="s">
        <v>53</v>
      </c>
      <c r="AG146" s="59"/>
    </row>
    <row r="147" s="18" customFormat="1" ht="45" spans="1:33">
      <c r="A147" s="36">
        <f>SUBTOTAL(103,$B$8:B147)</f>
        <v>18</v>
      </c>
      <c r="B147" s="37" t="s">
        <v>41</v>
      </c>
      <c r="C147" s="36" t="s">
        <v>42</v>
      </c>
      <c r="D147" s="36" t="s">
        <v>43</v>
      </c>
      <c r="E147" s="37" t="s">
        <v>712</v>
      </c>
      <c r="F147" s="37" t="str">
        <f>VLOOKUP(E:E,[1]项目信息综合查询_1!$I:$I,1,FALSE)</f>
        <v>潭头乡新林村山杏屯甘蔗产业基地配套设施建设</v>
      </c>
      <c r="G147" s="37" t="s">
        <v>45</v>
      </c>
      <c r="H147" s="37" t="s">
        <v>692</v>
      </c>
      <c r="I147" s="37" t="s">
        <v>693</v>
      </c>
      <c r="J147" s="36" t="s">
        <v>661</v>
      </c>
      <c r="K147" s="36" t="s">
        <v>662</v>
      </c>
      <c r="L147" s="36">
        <v>84.5</v>
      </c>
      <c r="M147" s="46">
        <v>84.5</v>
      </c>
      <c r="N147" s="36">
        <v>0</v>
      </c>
      <c r="O147" s="36">
        <v>0</v>
      </c>
      <c r="P147" s="44" t="s">
        <v>713</v>
      </c>
      <c r="Q147" s="44" t="s">
        <v>714</v>
      </c>
      <c r="R147" s="44" t="s">
        <v>715</v>
      </c>
      <c r="S147" s="36"/>
      <c r="T147" s="36" t="s">
        <v>324</v>
      </c>
      <c r="U147" s="36" t="s">
        <v>324</v>
      </c>
      <c r="V147" s="36" t="s">
        <v>697</v>
      </c>
      <c r="W147" s="36">
        <v>13978286601</v>
      </c>
      <c r="X147" s="36">
        <v>140</v>
      </c>
      <c r="Y147" s="36">
        <v>740</v>
      </c>
      <c r="Z147" s="36">
        <v>90</v>
      </c>
      <c r="AA147" s="36">
        <v>270</v>
      </c>
      <c r="AB147" s="36">
        <v>740</v>
      </c>
      <c r="AC147" s="36" t="s">
        <v>57</v>
      </c>
      <c r="AD147" s="36" t="s">
        <v>57</v>
      </c>
      <c r="AE147" s="36" t="s">
        <v>100</v>
      </c>
      <c r="AF147" s="36" t="s">
        <v>53</v>
      </c>
      <c r="AG147" s="59"/>
    </row>
    <row r="148" s="18" customFormat="1" ht="45" spans="1:33">
      <c r="A148" s="36">
        <f>SUBTOTAL(103,$B$8:B148)</f>
        <v>19</v>
      </c>
      <c r="B148" s="37" t="s">
        <v>41</v>
      </c>
      <c r="C148" s="36" t="s">
        <v>42</v>
      </c>
      <c r="D148" s="36" t="s">
        <v>43</v>
      </c>
      <c r="E148" s="37" t="s">
        <v>716</v>
      </c>
      <c r="F148" s="37" t="str">
        <f>VLOOKUP(E:E,[1]项目信息综合查询_1!$I:$I,1,FALSE)</f>
        <v>潭头乡新林村蓬山屯山脚底甘蔗产业基地配套设施建设</v>
      </c>
      <c r="G148" s="37" t="s">
        <v>45</v>
      </c>
      <c r="H148" s="37" t="s">
        <v>692</v>
      </c>
      <c r="I148" s="37" t="s">
        <v>693</v>
      </c>
      <c r="J148" s="36" t="s">
        <v>661</v>
      </c>
      <c r="K148" s="36" t="s">
        <v>662</v>
      </c>
      <c r="L148" s="36">
        <v>84</v>
      </c>
      <c r="M148" s="46">
        <v>84</v>
      </c>
      <c r="N148" s="36">
        <v>0</v>
      </c>
      <c r="O148" s="36">
        <v>0</v>
      </c>
      <c r="P148" s="44" t="s">
        <v>717</v>
      </c>
      <c r="Q148" s="44" t="s">
        <v>718</v>
      </c>
      <c r="R148" s="44" t="s">
        <v>711</v>
      </c>
      <c r="S148" s="36"/>
      <c r="T148" s="36" t="s">
        <v>324</v>
      </c>
      <c r="U148" s="36" t="s">
        <v>324</v>
      </c>
      <c r="V148" s="36" t="s">
        <v>697</v>
      </c>
      <c r="W148" s="36">
        <v>13978286601</v>
      </c>
      <c r="X148" s="36">
        <v>160</v>
      </c>
      <c r="Y148" s="36">
        <v>800</v>
      </c>
      <c r="Z148" s="36">
        <v>70</v>
      </c>
      <c r="AA148" s="36">
        <v>210</v>
      </c>
      <c r="AB148" s="36">
        <v>800</v>
      </c>
      <c r="AC148" s="36" t="s">
        <v>57</v>
      </c>
      <c r="AD148" s="36" t="s">
        <v>57</v>
      </c>
      <c r="AE148" s="36" t="s">
        <v>100</v>
      </c>
      <c r="AF148" s="36" t="s">
        <v>53</v>
      </c>
      <c r="AG148" s="59"/>
    </row>
    <row r="149" s="18" customFormat="1" ht="45" spans="1:33">
      <c r="A149" s="36">
        <f>SUBTOTAL(103,$B$8:B149)</f>
        <v>20</v>
      </c>
      <c r="B149" s="37" t="s">
        <v>41</v>
      </c>
      <c r="C149" s="36" t="s">
        <v>42</v>
      </c>
      <c r="D149" s="36" t="s">
        <v>116</v>
      </c>
      <c r="E149" s="37" t="s">
        <v>719</v>
      </c>
      <c r="F149" s="37" t="str">
        <f>VLOOKUP(E:E,[1]项目信息综合查询_1!$I:$I,1,FALSE)</f>
        <v>潭头乡潭头村杨家屯优质稻产业基地基础设施建设</v>
      </c>
      <c r="G149" s="37" t="s">
        <v>45</v>
      </c>
      <c r="H149" s="37" t="s">
        <v>692</v>
      </c>
      <c r="I149" s="37" t="s">
        <v>720</v>
      </c>
      <c r="J149" s="36" t="s">
        <v>661</v>
      </c>
      <c r="K149" s="36" t="s">
        <v>662</v>
      </c>
      <c r="L149" s="46">
        <v>75.2643</v>
      </c>
      <c r="M149" s="46">
        <v>75.2643</v>
      </c>
      <c r="N149" s="36">
        <v>0</v>
      </c>
      <c r="O149" s="36">
        <v>0</v>
      </c>
      <c r="P149" s="44" t="s">
        <v>721</v>
      </c>
      <c r="Q149" s="44" t="s">
        <v>722</v>
      </c>
      <c r="R149" s="44" t="s">
        <v>723</v>
      </c>
      <c r="S149" s="36" t="s">
        <v>53</v>
      </c>
      <c r="T149" s="36" t="s">
        <v>324</v>
      </c>
      <c r="U149" s="36" t="s">
        <v>324</v>
      </c>
      <c r="V149" s="36" t="s">
        <v>666</v>
      </c>
      <c r="W149" s="36" t="s">
        <v>640</v>
      </c>
      <c r="X149" s="36">
        <v>100</v>
      </c>
      <c r="Y149" s="36">
        <v>318</v>
      </c>
      <c r="Z149" s="36">
        <v>29</v>
      </c>
      <c r="AA149" s="36">
        <v>97</v>
      </c>
      <c r="AB149" s="36">
        <v>318</v>
      </c>
      <c r="AC149" s="36" t="s">
        <v>57</v>
      </c>
      <c r="AD149" s="36" t="s">
        <v>57</v>
      </c>
      <c r="AE149" s="36"/>
      <c r="AF149" s="36" t="s">
        <v>53</v>
      </c>
      <c r="AG149" s="59"/>
    </row>
    <row r="150" s="18" customFormat="1" ht="45" spans="1:33">
      <c r="A150" s="36">
        <f>SUBTOTAL(103,$B$8:B150)</f>
        <v>21</v>
      </c>
      <c r="B150" s="37" t="s">
        <v>41</v>
      </c>
      <c r="C150" s="36" t="s">
        <v>42</v>
      </c>
      <c r="D150" s="36" t="s">
        <v>116</v>
      </c>
      <c r="E150" s="37" t="s">
        <v>724</v>
      </c>
      <c r="F150" s="37" t="str">
        <f>VLOOKUP(E:E,[1]项目信息综合查询_1!$I:$I,1,FALSE)</f>
        <v>潭头乡西岸村当口屯优质稻基地配套基础设施建设</v>
      </c>
      <c r="G150" s="37" t="s">
        <v>45</v>
      </c>
      <c r="H150" s="37" t="s">
        <v>692</v>
      </c>
      <c r="I150" s="37" t="s">
        <v>725</v>
      </c>
      <c r="J150" s="36" t="s">
        <v>236</v>
      </c>
      <c r="K150" s="36" t="s">
        <v>237</v>
      </c>
      <c r="L150" s="46">
        <v>73.5462</v>
      </c>
      <c r="M150" s="46">
        <v>73.5462</v>
      </c>
      <c r="N150" s="36">
        <v>0</v>
      </c>
      <c r="O150" s="36">
        <v>0</v>
      </c>
      <c r="P150" s="44" t="s">
        <v>726</v>
      </c>
      <c r="Q150" s="44" t="s">
        <v>727</v>
      </c>
      <c r="R150" s="44" t="s">
        <v>728</v>
      </c>
      <c r="S150" s="36" t="s">
        <v>53</v>
      </c>
      <c r="T150" s="36" t="s">
        <v>324</v>
      </c>
      <c r="U150" s="36" t="s">
        <v>324</v>
      </c>
      <c r="V150" s="36" t="s">
        <v>666</v>
      </c>
      <c r="W150" s="36" t="s">
        <v>640</v>
      </c>
      <c r="X150" s="36">
        <v>101</v>
      </c>
      <c r="Y150" s="36">
        <v>347</v>
      </c>
      <c r="Z150" s="36">
        <v>25</v>
      </c>
      <c r="AA150" s="36">
        <v>105</v>
      </c>
      <c r="AB150" s="36">
        <v>347</v>
      </c>
      <c r="AC150" s="36" t="s">
        <v>57</v>
      </c>
      <c r="AD150" s="36" t="s">
        <v>57</v>
      </c>
      <c r="AE150" s="36"/>
      <c r="AF150" s="36" t="s">
        <v>53</v>
      </c>
      <c r="AG150" s="59"/>
    </row>
    <row r="151" s="18" customFormat="1" ht="45" spans="1:33">
      <c r="A151" s="36">
        <f>SUBTOTAL(103,$B$8:B151)</f>
        <v>22</v>
      </c>
      <c r="B151" s="37" t="s">
        <v>41</v>
      </c>
      <c r="C151" s="36" t="s">
        <v>42</v>
      </c>
      <c r="D151" s="36" t="s">
        <v>116</v>
      </c>
      <c r="E151" s="37" t="s">
        <v>729</v>
      </c>
      <c r="F151" s="37" t="str">
        <f>VLOOKUP(E:E,[1]项目信息综合查询_1!$I:$I,1,FALSE)</f>
        <v>融安县大良镇永安村官村屯桥头优质稻种植基地水渠建设</v>
      </c>
      <c r="G151" s="37" t="s">
        <v>45</v>
      </c>
      <c r="H151" s="37" t="s">
        <v>234</v>
      </c>
      <c r="I151" s="37" t="s">
        <v>730</v>
      </c>
      <c r="J151" s="36" t="s">
        <v>236</v>
      </c>
      <c r="K151" s="36" t="s">
        <v>237</v>
      </c>
      <c r="L151" s="46">
        <v>82.4908</v>
      </c>
      <c r="M151" s="46">
        <v>82.4908</v>
      </c>
      <c r="N151" s="36">
        <v>0</v>
      </c>
      <c r="O151" s="36">
        <v>0</v>
      </c>
      <c r="P151" s="44" t="s">
        <v>731</v>
      </c>
      <c r="Q151" s="44" t="s">
        <v>732</v>
      </c>
      <c r="R151" s="44" t="s">
        <v>430</v>
      </c>
      <c r="S151" s="36" t="s">
        <v>53</v>
      </c>
      <c r="T151" s="36" t="s">
        <v>324</v>
      </c>
      <c r="U151" s="36" t="s">
        <v>324</v>
      </c>
      <c r="V151" s="36" t="s">
        <v>666</v>
      </c>
      <c r="W151" s="36" t="s">
        <v>640</v>
      </c>
      <c r="X151" s="36">
        <v>106</v>
      </c>
      <c r="Y151" s="36">
        <v>349</v>
      </c>
      <c r="Z151" s="36">
        <v>26</v>
      </c>
      <c r="AA151" s="36">
        <v>86</v>
      </c>
      <c r="AB151" s="36">
        <v>349</v>
      </c>
      <c r="AC151" s="36" t="s">
        <v>57</v>
      </c>
      <c r="AD151" s="36" t="s">
        <v>57</v>
      </c>
      <c r="AE151" s="36"/>
      <c r="AF151" s="36" t="s">
        <v>53</v>
      </c>
      <c r="AG151" s="59"/>
    </row>
    <row r="152" s="18" customFormat="1" ht="45" spans="1:33">
      <c r="A152" s="36">
        <f>SUBTOTAL(103,$B$8:B152)</f>
        <v>23</v>
      </c>
      <c r="B152" s="37" t="s">
        <v>41</v>
      </c>
      <c r="C152" s="36" t="s">
        <v>42</v>
      </c>
      <c r="D152" s="36" t="s">
        <v>116</v>
      </c>
      <c r="E152" s="37" t="s">
        <v>733</v>
      </c>
      <c r="F152" s="37" t="str">
        <f>VLOOKUP(E:E,[1]项目信息综合查询_1!$I:$I,1,FALSE)</f>
        <v>潭头乡大岸村南岸屯优质稻基地灌溉设施建设</v>
      </c>
      <c r="G152" s="37" t="s">
        <v>45</v>
      </c>
      <c r="H152" s="37" t="s">
        <v>692</v>
      </c>
      <c r="I152" s="37" t="s">
        <v>704</v>
      </c>
      <c r="J152" s="36" t="s">
        <v>236</v>
      </c>
      <c r="K152" s="36" t="s">
        <v>237</v>
      </c>
      <c r="L152" s="46">
        <v>58.9116</v>
      </c>
      <c r="M152" s="46">
        <v>58.9116</v>
      </c>
      <c r="N152" s="36">
        <v>0</v>
      </c>
      <c r="O152" s="36">
        <v>0</v>
      </c>
      <c r="P152" s="44" t="s">
        <v>734</v>
      </c>
      <c r="Q152" s="44" t="s">
        <v>735</v>
      </c>
      <c r="R152" s="44" t="s">
        <v>707</v>
      </c>
      <c r="S152" s="36" t="s">
        <v>53</v>
      </c>
      <c r="T152" s="36" t="s">
        <v>324</v>
      </c>
      <c r="U152" s="36" t="s">
        <v>324</v>
      </c>
      <c r="V152" s="36" t="s">
        <v>666</v>
      </c>
      <c r="W152" s="36" t="s">
        <v>640</v>
      </c>
      <c r="X152" s="36">
        <v>282</v>
      </c>
      <c r="Y152" s="36">
        <v>907</v>
      </c>
      <c r="Z152" s="36">
        <v>69</v>
      </c>
      <c r="AA152" s="36">
        <v>220</v>
      </c>
      <c r="AB152" s="36">
        <v>907</v>
      </c>
      <c r="AC152" s="36" t="s">
        <v>57</v>
      </c>
      <c r="AD152" s="36" t="s">
        <v>57</v>
      </c>
      <c r="AE152" s="36"/>
      <c r="AF152" s="36" t="s">
        <v>53</v>
      </c>
      <c r="AG152" s="59"/>
    </row>
    <row r="153" s="18" customFormat="1" ht="45" spans="1:33">
      <c r="A153" s="36">
        <f>SUBTOTAL(103,$B$8:B153)</f>
        <v>24</v>
      </c>
      <c r="B153" s="37" t="s">
        <v>41</v>
      </c>
      <c r="C153" s="36" t="s">
        <v>42</v>
      </c>
      <c r="D153" s="36" t="s">
        <v>116</v>
      </c>
      <c r="E153" s="37" t="s">
        <v>736</v>
      </c>
      <c r="F153" s="37" t="str">
        <f>VLOOKUP(E:E,[1]项目信息综合查询_1!$I:$I,1,FALSE)</f>
        <v>融安县大良镇龙山村龙坪屯渡槽优质稻种植基地水渠建设项目</v>
      </c>
      <c r="G153" s="37" t="s">
        <v>45</v>
      </c>
      <c r="H153" s="37" t="s">
        <v>234</v>
      </c>
      <c r="I153" s="37" t="s">
        <v>260</v>
      </c>
      <c r="J153" s="36" t="s">
        <v>236</v>
      </c>
      <c r="K153" s="36" t="s">
        <v>237</v>
      </c>
      <c r="L153" s="36">
        <v>59</v>
      </c>
      <c r="M153" s="36">
        <v>59</v>
      </c>
      <c r="N153" s="36">
        <v>0</v>
      </c>
      <c r="O153" s="36">
        <v>0</v>
      </c>
      <c r="P153" s="44" t="s">
        <v>737</v>
      </c>
      <c r="Q153" s="44" t="s">
        <v>738</v>
      </c>
      <c r="R153" s="44" t="s">
        <v>430</v>
      </c>
      <c r="S153" s="36" t="s">
        <v>53</v>
      </c>
      <c r="T153" s="36" t="s">
        <v>324</v>
      </c>
      <c r="U153" s="36" t="s">
        <v>324</v>
      </c>
      <c r="V153" s="36" t="s">
        <v>666</v>
      </c>
      <c r="W153" s="36" t="s">
        <v>640</v>
      </c>
      <c r="X153" s="36">
        <v>103</v>
      </c>
      <c r="Y153" s="36">
        <v>367</v>
      </c>
      <c r="Z153" s="36">
        <v>13</v>
      </c>
      <c r="AA153" s="36">
        <v>40</v>
      </c>
      <c r="AB153" s="36">
        <v>367</v>
      </c>
      <c r="AC153" s="36" t="s">
        <v>57</v>
      </c>
      <c r="AD153" s="36" t="s">
        <v>57</v>
      </c>
      <c r="AE153" s="36"/>
      <c r="AF153" s="36" t="s">
        <v>53</v>
      </c>
      <c r="AG153" s="59"/>
    </row>
    <row r="154" s="18" customFormat="1" ht="45" spans="1:33">
      <c r="A154" s="36">
        <f>SUBTOTAL(103,$B$8:B154)</f>
        <v>25</v>
      </c>
      <c r="B154" s="37" t="s">
        <v>41</v>
      </c>
      <c r="C154" s="36" t="s">
        <v>42</v>
      </c>
      <c r="D154" s="36" t="s">
        <v>116</v>
      </c>
      <c r="E154" s="37" t="s">
        <v>739</v>
      </c>
      <c r="F154" s="37" t="str">
        <f>VLOOKUP(E:E,[1]项目信息综合查询_1!$I:$I,1,FALSE)</f>
        <v>融安县大良镇古兰村优质稻基地灌溉蓄水项目</v>
      </c>
      <c r="G154" s="37" t="s">
        <v>45</v>
      </c>
      <c r="H154" s="37" t="s">
        <v>234</v>
      </c>
      <c r="I154" s="37" t="s">
        <v>264</v>
      </c>
      <c r="J154" s="36" t="s">
        <v>236</v>
      </c>
      <c r="K154" s="36" t="s">
        <v>237</v>
      </c>
      <c r="L154" s="46">
        <v>50.6795</v>
      </c>
      <c r="M154" s="46">
        <v>50.6795</v>
      </c>
      <c r="N154" s="36">
        <v>0</v>
      </c>
      <c r="O154" s="36">
        <v>0</v>
      </c>
      <c r="P154" s="44" t="s">
        <v>740</v>
      </c>
      <c r="Q154" s="44" t="s">
        <v>741</v>
      </c>
      <c r="R154" s="44" t="s">
        <v>240</v>
      </c>
      <c r="S154" s="36" t="s">
        <v>53</v>
      </c>
      <c r="T154" s="36" t="s">
        <v>324</v>
      </c>
      <c r="U154" s="36" t="s">
        <v>324</v>
      </c>
      <c r="V154" s="36" t="s">
        <v>666</v>
      </c>
      <c r="W154" s="36" t="s">
        <v>640</v>
      </c>
      <c r="X154" s="36">
        <v>681</v>
      </c>
      <c r="Y154" s="36">
        <v>2321</v>
      </c>
      <c r="Z154" s="36">
        <v>190</v>
      </c>
      <c r="AA154" s="36">
        <v>597</v>
      </c>
      <c r="AB154" s="36">
        <v>2321</v>
      </c>
      <c r="AC154" s="36" t="s">
        <v>57</v>
      </c>
      <c r="AD154" s="36" t="s">
        <v>57</v>
      </c>
      <c r="AE154" s="36" t="s">
        <v>67</v>
      </c>
      <c r="AF154" s="36" t="s">
        <v>53</v>
      </c>
      <c r="AG154" s="59"/>
    </row>
    <row r="155" s="18" customFormat="1" ht="45" spans="1:33">
      <c r="A155" s="36">
        <f>SUBTOTAL(103,$B$8:B155)</f>
        <v>26</v>
      </c>
      <c r="B155" s="37" t="s">
        <v>41</v>
      </c>
      <c r="C155" s="36" t="s">
        <v>42</v>
      </c>
      <c r="D155" s="36" t="s">
        <v>116</v>
      </c>
      <c r="E155" s="37" t="s">
        <v>742</v>
      </c>
      <c r="F155" s="37" t="str">
        <f>VLOOKUP(E:E,[1]项目信息综合查询_1!$I:$I,1,FALSE)</f>
        <v>潭头乡红岭村车头屯优质稻产业基地配套基础设施建设</v>
      </c>
      <c r="G155" s="37" t="s">
        <v>45</v>
      </c>
      <c r="H155" s="37" t="s">
        <v>692</v>
      </c>
      <c r="I155" s="37" t="s">
        <v>743</v>
      </c>
      <c r="J155" s="36" t="s">
        <v>236</v>
      </c>
      <c r="K155" s="36" t="s">
        <v>237</v>
      </c>
      <c r="L155" s="46">
        <v>50.99</v>
      </c>
      <c r="M155" s="46">
        <v>50.99</v>
      </c>
      <c r="N155" s="36">
        <v>0</v>
      </c>
      <c r="O155" s="36">
        <v>0</v>
      </c>
      <c r="P155" s="44" t="s">
        <v>744</v>
      </c>
      <c r="Q155" s="44" t="s">
        <v>745</v>
      </c>
      <c r="R155" s="44" t="s">
        <v>746</v>
      </c>
      <c r="S155" s="36" t="s">
        <v>53</v>
      </c>
      <c r="T155" s="36" t="s">
        <v>324</v>
      </c>
      <c r="U155" s="36" t="s">
        <v>324</v>
      </c>
      <c r="V155" s="36" t="s">
        <v>666</v>
      </c>
      <c r="W155" s="36" t="s">
        <v>640</v>
      </c>
      <c r="X155" s="36">
        <v>68</v>
      </c>
      <c r="Y155" s="36">
        <v>277</v>
      </c>
      <c r="Z155" s="36">
        <v>22</v>
      </c>
      <c r="AA155" s="36">
        <v>68</v>
      </c>
      <c r="AB155" s="36">
        <v>277</v>
      </c>
      <c r="AC155" s="36" t="s">
        <v>57</v>
      </c>
      <c r="AD155" s="36" t="s">
        <v>57</v>
      </c>
      <c r="AE155" s="36"/>
      <c r="AF155" s="36" t="s">
        <v>53</v>
      </c>
      <c r="AG155" s="59"/>
    </row>
    <row r="156" s="18" customFormat="1" ht="45" spans="1:33">
      <c r="A156" s="36">
        <f>SUBTOTAL(103,$B$8:B156)</f>
        <v>27</v>
      </c>
      <c r="B156" s="37" t="s">
        <v>41</v>
      </c>
      <c r="C156" s="36" t="s">
        <v>152</v>
      </c>
      <c r="D156" s="36" t="s">
        <v>686</v>
      </c>
      <c r="E156" s="37" t="s">
        <v>747</v>
      </c>
      <c r="F156" s="37" t="str">
        <f>VLOOKUP(E:E,[1]项目信息综合查询_1!$I:$I,1,FALSE)</f>
        <v>粤桂协作融安金桔科研项目（科技特派员）</v>
      </c>
      <c r="G156" s="37" t="s">
        <v>45</v>
      </c>
      <c r="H156" s="37"/>
      <c r="I156" s="37"/>
      <c r="J156" s="36" t="s">
        <v>597</v>
      </c>
      <c r="K156" s="36" t="s">
        <v>446</v>
      </c>
      <c r="L156" s="36">
        <v>40</v>
      </c>
      <c r="M156" s="36">
        <v>0</v>
      </c>
      <c r="N156" s="36">
        <v>0</v>
      </c>
      <c r="O156" s="36">
        <v>40</v>
      </c>
      <c r="P156" s="44" t="s">
        <v>748</v>
      </c>
      <c r="Q156" s="44" t="s">
        <v>749</v>
      </c>
      <c r="R156" s="44" t="s">
        <v>143</v>
      </c>
      <c r="S156" s="36" t="s">
        <v>53</v>
      </c>
      <c r="T156" s="36" t="s">
        <v>324</v>
      </c>
      <c r="U156" s="36" t="s">
        <v>324</v>
      </c>
      <c r="V156" s="36" t="s">
        <v>750</v>
      </c>
      <c r="W156" s="36">
        <v>13878289056</v>
      </c>
      <c r="X156" s="36"/>
      <c r="Y156" s="36"/>
      <c r="Z156" s="36"/>
      <c r="AA156" s="36"/>
      <c r="AB156" s="36"/>
      <c r="AC156" s="36" t="s">
        <v>57</v>
      </c>
      <c r="AD156" s="36" t="s">
        <v>57</v>
      </c>
      <c r="AE156" s="36" t="s">
        <v>602</v>
      </c>
      <c r="AF156" s="36" t="s">
        <v>53</v>
      </c>
      <c r="AG156" s="59"/>
    </row>
    <row r="157" s="18" customFormat="1" ht="45" spans="1:33">
      <c r="A157" s="36">
        <f>SUBTOTAL(103,$B$8:B157)</f>
        <v>28</v>
      </c>
      <c r="B157" s="37" t="s">
        <v>41</v>
      </c>
      <c r="C157" s="36" t="s">
        <v>42</v>
      </c>
      <c r="D157" s="36" t="s">
        <v>116</v>
      </c>
      <c r="E157" s="37" t="s">
        <v>751</v>
      </c>
      <c r="F157" s="37" t="str">
        <f>VLOOKUP(E:E,[1]项目信息综合查询_1!$I:$I,1,FALSE)</f>
        <v>融安县大良镇良北村优质稻基地建设</v>
      </c>
      <c r="G157" s="37" t="s">
        <v>45</v>
      </c>
      <c r="H157" s="37" t="s">
        <v>234</v>
      </c>
      <c r="I157" s="37" t="s">
        <v>291</v>
      </c>
      <c r="J157" s="36" t="s">
        <v>236</v>
      </c>
      <c r="K157" s="36" t="s">
        <v>237</v>
      </c>
      <c r="L157" s="46">
        <v>47.9609</v>
      </c>
      <c r="M157" s="46">
        <v>47.9609</v>
      </c>
      <c r="N157" s="36">
        <v>0</v>
      </c>
      <c r="O157" s="36">
        <v>0</v>
      </c>
      <c r="P157" s="44" t="s">
        <v>752</v>
      </c>
      <c r="Q157" s="44" t="s">
        <v>753</v>
      </c>
      <c r="R157" s="44" t="s">
        <v>240</v>
      </c>
      <c r="S157" s="36" t="s">
        <v>53</v>
      </c>
      <c r="T157" s="36" t="s">
        <v>324</v>
      </c>
      <c r="U157" s="36" t="s">
        <v>324</v>
      </c>
      <c r="V157" s="36" t="s">
        <v>666</v>
      </c>
      <c r="W157" s="36" t="s">
        <v>640</v>
      </c>
      <c r="X157" s="36">
        <v>78</v>
      </c>
      <c r="Y157" s="36">
        <v>287</v>
      </c>
      <c r="Z157" s="36">
        <v>19</v>
      </c>
      <c r="AA157" s="36">
        <v>62</v>
      </c>
      <c r="AB157" s="36">
        <v>287</v>
      </c>
      <c r="AC157" s="36" t="s">
        <v>57</v>
      </c>
      <c r="AD157" s="36" t="s">
        <v>57</v>
      </c>
      <c r="AE157" s="36" t="s">
        <v>100</v>
      </c>
      <c r="AF157" s="36" t="s">
        <v>53</v>
      </c>
      <c r="AG157" s="59"/>
    </row>
    <row r="158" s="18" customFormat="1" ht="45" spans="1:33">
      <c r="A158" s="36">
        <f>SUBTOTAL(103,$B$8:B158)</f>
        <v>29</v>
      </c>
      <c r="B158" s="37" t="s">
        <v>41</v>
      </c>
      <c r="C158" s="36" t="s">
        <v>42</v>
      </c>
      <c r="D158" s="36" t="s">
        <v>116</v>
      </c>
      <c r="E158" s="37" t="s">
        <v>754</v>
      </c>
      <c r="F158" s="37" t="str">
        <f>VLOOKUP(E:E,[1]项目信息综合查询_1!$I:$I,1,FALSE)</f>
        <v>融安县大良镇永安村黄家坪屯优质稻基地建设</v>
      </c>
      <c r="G158" s="37" t="s">
        <v>45</v>
      </c>
      <c r="H158" s="37" t="s">
        <v>234</v>
      </c>
      <c r="I158" s="37" t="s">
        <v>730</v>
      </c>
      <c r="J158" s="36" t="s">
        <v>236</v>
      </c>
      <c r="K158" s="36" t="s">
        <v>237</v>
      </c>
      <c r="L158" s="46">
        <v>34.9819</v>
      </c>
      <c r="M158" s="46">
        <v>34.9819</v>
      </c>
      <c r="N158" s="36">
        <v>0</v>
      </c>
      <c r="O158" s="36">
        <v>0</v>
      </c>
      <c r="P158" s="44" t="s">
        <v>755</v>
      </c>
      <c r="Q158" s="44" t="s">
        <v>756</v>
      </c>
      <c r="R158" s="44" t="s">
        <v>240</v>
      </c>
      <c r="S158" s="36" t="s">
        <v>53</v>
      </c>
      <c r="T158" s="36" t="s">
        <v>324</v>
      </c>
      <c r="U158" s="36" t="s">
        <v>324</v>
      </c>
      <c r="V158" s="36" t="s">
        <v>666</v>
      </c>
      <c r="W158" s="36" t="s">
        <v>640</v>
      </c>
      <c r="X158" s="36">
        <v>37</v>
      </c>
      <c r="Y158" s="36">
        <v>111</v>
      </c>
      <c r="Z158" s="36">
        <v>6</v>
      </c>
      <c r="AA158" s="36">
        <v>14</v>
      </c>
      <c r="AB158" s="36">
        <v>111</v>
      </c>
      <c r="AC158" s="36" t="s">
        <v>57</v>
      </c>
      <c r="AD158" s="36" t="s">
        <v>57</v>
      </c>
      <c r="AE158" s="36"/>
      <c r="AF158" s="36" t="s">
        <v>53</v>
      </c>
      <c r="AG158" s="59"/>
    </row>
    <row r="159" s="18" customFormat="1" ht="56.25" spans="1:33">
      <c r="A159" s="36">
        <f>SUBTOTAL(103,$B$8:B159)</f>
        <v>30</v>
      </c>
      <c r="B159" s="37" t="s">
        <v>41</v>
      </c>
      <c r="C159" s="36" t="s">
        <v>42</v>
      </c>
      <c r="D159" s="36" t="s">
        <v>116</v>
      </c>
      <c r="E159" s="37" t="s">
        <v>757</v>
      </c>
      <c r="F159" s="37" t="str">
        <f>VLOOKUP(E:E,[1]项目信息综合查询_1!$I:$I,1,FALSE)</f>
        <v>潭头乡潭头村潭头屯优质稻产业基地基础设施建设</v>
      </c>
      <c r="G159" s="37" t="s">
        <v>45</v>
      </c>
      <c r="H159" s="37" t="s">
        <v>692</v>
      </c>
      <c r="I159" s="37" t="s">
        <v>720</v>
      </c>
      <c r="J159" s="36" t="s">
        <v>661</v>
      </c>
      <c r="K159" s="36" t="s">
        <v>662</v>
      </c>
      <c r="L159" s="46">
        <v>33.77</v>
      </c>
      <c r="M159" s="46">
        <v>33.77</v>
      </c>
      <c r="N159" s="36">
        <v>0</v>
      </c>
      <c r="O159" s="36">
        <v>0</v>
      </c>
      <c r="P159" s="44" t="s">
        <v>758</v>
      </c>
      <c r="Q159" s="44" t="s">
        <v>759</v>
      </c>
      <c r="R159" s="44" t="s">
        <v>723</v>
      </c>
      <c r="S159" s="36" t="s">
        <v>53</v>
      </c>
      <c r="T159" s="36" t="s">
        <v>324</v>
      </c>
      <c r="U159" s="36" t="s">
        <v>324</v>
      </c>
      <c r="V159" s="36" t="s">
        <v>666</v>
      </c>
      <c r="W159" s="36" t="s">
        <v>640</v>
      </c>
      <c r="X159" s="36">
        <v>115</v>
      </c>
      <c r="Y159" s="36">
        <v>358</v>
      </c>
      <c r="Z159" s="36">
        <v>26</v>
      </c>
      <c r="AA159" s="36">
        <v>94</v>
      </c>
      <c r="AB159" s="36">
        <v>358</v>
      </c>
      <c r="AC159" s="36" t="s">
        <v>57</v>
      </c>
      <c r="AD159" s="36" t="s">
        <v>57</v>
      </c>
      <c r="AE159" s="36"/>
      <c r="AF159" s="36" t="s">
        <v>53</v>
      </c>
      <c r="AG159" s="59"/>
    </row>
    <row r="160" s="18" customFormat="1" ht="45" spans="1:33">
      <c r="A160" s="36">
        <f>SUBTOTAL(103,$B$8:B160)</f>
        <v>31</v>
      </c>
      <c r="B160" s="37" t="s">
        <v>41</v>
      </c>
      <c r="C160" s="36" t="s">
        <v>42</v>
      </c>
      <c r="D160" s="36" t="s">
        <v>116</v>
      </c>
      <c r="E160" s="37" t="s">
        <v>760</v>
      </c>
      <c r="F160" s="37" t="str">
        <f>VLOOKUP(E:E,[1]项目信息综合查询_1!$I:$I,1,FALSE)</f>
        <v>潭头乡新林村边优质稻产业基地配套基础设施建设</v>
      </c>
      <c r="G160" s="37" t="s">
        <v>45</v>
      </c>
      <c r="H160" s="37" t="s">
        <v>692</v>
      </c>
      <c r="I160" s="37" t="s">
        <v>693</v>
      </c>
      <c r="J160" s="36" t="s">
        <v>236</v>
      </c>
      <c r="K160" s="36" t="s">
        <v>237</v>
      </c>
      <c r="L160" s="46">
        <v>30.55</v>
      </c>
      <c r="M160" s="46">
        <v>30.55</v>
      </c>
      <c r="N160" s="36">
        <v>0</v>
      </c>
      <c r="O160" s="36">
        <v>0</v>
      </c>
      <c r="P160" s="44" t="s">
        <v>761</v>
      </c>
      <c r="Q160" s="44" t="s">
        <v>762</v>
      </c>
      <c r="R160" s="44" t="s">
        <v>763</v>
      </c>
      <c r="S160" s="36" t="s">
        <v>53</v>
      </c>
      <c r="T160" s="36" t="s">
        <v>324</v>
      </c>
      <c r="U160" s="36" t="s">
        <v>324</v>
      </c>
      <c r="V160" s="36" t="s">
        <v>666</v>
      </c>
      <c r="W160" s="36" t="s">
        <v>640</v>
      </c>
      <c r="X160" s="36">
        <v>120</v>
      </c>
      <c r="Y160" s="36">
        <v>439</v>
      </c>
      <c r="Z160" s="36">
        <v>22</v>
      </c>
      <c r="AA160" s="36">
        <v>81</v>
      </c>
      <c r="AB160" s="36">
        <v>439</v>
      </c>
      <c r="AC160" s="36" t="s">
        <v>57</v>
      </c>
      <c r="AD160" s="36" t="s">
        <v>57</v>
      </c>
      <c r="AE160" s="36" t="s">
        <v>100</v>
      </c>
      <c r="AF160" s="36" t="s">
        <v>53</v>
      </c>
      <c r="AG160" s="59"/>
    </row>
    <row r="161" s="18" customFormat="1" ht="45" spans="1:33">
      <c r="A161" s="36">
        <f>SUBTOTAL(103,$B$8:B161)</f>
        <v>32</v>
      </c>
      <c r="B161" s="37" t="s">
        <v>41</v>
      </c>
      <c r="C161" s="36" t="s">
        <v>42</v>
      </c>
      <c r="D161" s="36" t="s">
        <v>116</v>
      </c>
      <c r="E161" s="37" t="s">
        <v>764</v>
      </c>
      <c r="F161" s="37" t="str">
        <f>VLOOKUP(E:E,[1]项目信息综合查询_1!$I:$I,1,FALSE)</f>
        <v>大良镇和南村优质稻基地配套设施建设</v>
      </c>
      <c r="G161" s="37" t="s">
        <v>45</v>
      </c>
      <c r="H161" s="37" t="s">
        <v>234</v>
      </c>
      <c r="I161" s="37" t="s">
        <v>268</v>
      </c>
      <c r="J161" s="36" t="s">
        <v>236</v>
      </c>
      <c r="K161" s="36" t="s">
        <v>237</v>
      </c>
      <c r="L161" s="36">
        <v>25</v>
      </c>
      <c r="M161" s="36">
        <v>25</v>
      </c>
      <c r="N161" s="36">
        <v>0</v>
      </c>
      <c r="O161" s="36">
        <v>0</v>
      </c>
      <c r="P161" s="44" t="s">
        <v>765</v>
      </c>
      <c r="Q161" s="44" t="s">
        <v>766</v>
      </c>
      <c r="R161" s="44" t="s">
        <v>430</v>
      </c>
      <c r="S161" s="36" t="s">
        <v>53</v>
      </c>
      <c r="T161" s="36" t="s">
        <v>324</v>
      </c>
      <c r="U161" s="36" t="s">
        <v>324</v>
      </c>
      <c r="V161" s="36" t="s">
        <v>666</v>
      </c>
      <c r="W161" s="36" t="s">
        <v>640</v>
      </c>
      <c r="X161" s="36">
        <v>135</v>
      </c>
      <c r="Y161" s="36">
        <v>452</v>
      </c>
      <c r="Z161" s="36">
        <v>25</v>
      </c>
      <c r="AA161" s="36">
        <v>80</v>
      </c>
      <c r="AB161" s="36">
        <v>452</v>
      </c>
      <c r="AC161" s="36" t="s">
        <v>57</v>
      </c>
      <c r="AD161" s="36" t="s">
        <v>57</v>
      </c>
      <c r="AE161" s="36"/>
      <c r="AF161" s="36" t="s">
        <v>53</v>
      </c>
      <c r="AG161" s="59"/>
    </row>
    <row r="162" s="18" customFormat="1" ht="45" spans="1:33">
      <c r="A162" s="36">
        <f>SUBTOTAL(103,$B$8:B162)</f>
        <v>33</v>
      </c>
      <c r="B162" s="37" t="s">
        <v>41</v>
      </c>
      <c r="C162" s="36" t="s">
        <v>42</v>
      </c>
      <c r="D162" s="36" t="s">
        <v>116</v>
      </c>
      <c r="E162" s="37" t="s">
        <v>767</v>
      </c>
      <c r="F162" s="37" t="str">
        <f>VLOOKUP(E:E,[1]项目信息综合查询_1!$I:$I,1,FALSE)</f>
        <v>融安县大良镇和南村白艾屯优质稻基地建设</v>
      </c>
      <c r="G162" s="37" t="s">
        <v>45</v>
      </c>
      <c r="H162" s="37" t="s">
        <v>234</v>
      </c>
      <c r="I162" s="37" t="s">
        <v>268</v>
      </c>
      <c r="J162" s="36" t="s">
        <v>236</v>
      </c>
      <c r="K162" s="36" t="s">
        <v>237</v>
      </c>
      <c r="L162" s="46">
        <v>19.57</v>
      </c>
      <c r="M162" s="46">
        <v>19.57</v>
      </c>
      <c r="N162" s="36">
        <v>0</v>
      </c>
      <c r="O162" s="36">
        <v>0</v>
      </c>
      <c r="P162" s="44" t="s">
        <v>768</v>
      </c>
      <c r="Q162" s="44" t="s">
        <v>769</v>
      </c>
      <c r="R162" s="44" t="s">
        <v>240</v>
      </c>
      <c r="S162" s="36" t="s">
        <v>53</v>
      </c>
      <c r="T162" s="36" t="s">
        <v>324</v>
      </c>
      <c r="U162" s="36" t="s">
        <v>324</v>
      </c>
      <c r="V162" s="36" t="s">
        <v>666</v>
      </c>
      <c r="W162" s="36" t="s">
        <v>640</v>
      </c>
      <c r="X162" s="36">
        <v>173</v>
      </c>
      <c r="Y162" s="36">
        <v>635</v>
      </c>
      <c r="Z162" s="36">
        <v>29</v>
      </c>
      <c r="AA162" s="36">
        <v>84</v>
      </c>
      <c r="AB162" s="36">
        <v>635</v>
      </c>
      <c r="AC162" s="36" t="s">
        <v>57</v>
      </c>
      <c r="AD162" s="36" t="s">
        <v>57</v>
      </c>
      <c r="AE162" s="36"/>
      <c r="AF162" s="36" t="s">
        <v>53</v>
      </c>
      <c r="AG162" s="59"/>
    </row>
    <row r="163" s="18" customFormat="1" ht="45" spans="1:33">
      <c r="A163" s="36">
        <f>SUBTOTAL(103,$B$8:B163)</f>
        <v>34</v>
      </c>
      <c r="B163" s="37" t="s">
        <v>41</v>
      </c>
      <c r="C163" s="36" t="s">
        <v>42</v>
      </c>
      <c r="D163" s="36" t="s">
        <v>116</v>
      </c>
      <c r="E163" s="37" t="s">
        <v>770</v>
      </c>
      <c r="F163" s="37" t="str">
        <f>VLOOKUP(E:E,[1]项目信息综合查询_1!$I:$I,1,FALSE)</f>
        <v>融安县大良镇新寨村拉浪优质稻种植基地水渠建设项目</v>
      </c>
      <c r="G163" s="37" t="s">
        <v>45</v>
      </c>
      <c r="H163" s="37" t="s">
        <v>234</v>
      </c>
      <c r="I163" s="37" t="s">
        <v>253</v>
      </c>
      <c r="J163" s="36" t="s">
        <v>236</v>
      </c>
      <c r="K163" s="36" t="s">
        <v>237</v>
      </c>
      <c r="L163" s="36">
        <v>19</v>
      </c>
      <c r="M163" s="36">
        <v>19</v>
      </c>
      <c r="N163" s="36">
        <v>0</v>
      </c>
      <c r="O163" s="36">
        <v>0</v>
      </c>
      <c r="P163" s="44" t="s">
        <v>771</v>
      </c>
      <c r="Q163" s="44" t="s">
        <v>772</v>
      </c>
      <c r="R163" s="44" t="s">
        <v>240</v>
      </c>
      <c r="S163" s="36" t="s">
        <v>53</v>
      </c>
      <c r="T163" s="36" t="s">
        <v>324</v>
      </c>
      <c r="U163" s="36" t="s">
        <v>324</v>
      </c>
      <c r="V163" s="36" t="s">
        <v>666</v>
      </c>
      <c r="W163" s="36" t="s">
        <v>640</v>
      </c>
      <c r="X163" s="36">
        <v>29</v>
      </c>
      <c r="Y163" s="36">
        <v>102</v>
      </c>
      <c r="Z163" s="36">
        <v>7</v>
      </c>
      <c r="AA163" s="36">
        <v>14</v>
      </c>
      <c r="AB163" s="36">
        <v>102</v>
      </c>
      <c r="AC163" s="36" t="s">
        <v>57</v>
      </c>
      <c r="AD163" s="36" t="s">
        <v>57</v>
      </c>
      <c r="AE163" s="36"/>
      <c r="AF163" s="36" t="s">
        <v>53</v>
      </c>
      <c r="AG163" s="59"/>
    </row>
    <row r="164" s="18" customFormat="1" ht="202.5" hidden="1" spans="1:33">
      <c r="A164" s="36">
        <f>SUBTOTAL(103,$B$8:B164)</f>
        <v>34</v>
      </c>
      <c r="B164" s="37" t="s">
        <v>773</v>
      </c>
      <c r="C164" s="36" t="s">
        <v>774</v>
      </c>
      <c r="D164" s="36" t="s">
        <v>774</v>
      </c>
      <c r="E164" s="37" t="s">
        <v>775</v>
      </c>
      <c r="F164" s="37" t="str">
        <f>VLOOKUP(E:E,[1]项目信息综合查询_1!$I:$I,1,FALSE)</f>
        <v>2024年劳务协作及乡村公益岗（粤桂协作）</v>
      </c>
      <c r="G164" s="37" t="s">
        <v>45</v>
      </c>
      <c r="H164" s="37"/>
      <c r="I164" s="37"/>
      <c r="J164" s="36" t="s">
        <v>776</v>
      </c>
      <c r="K164" s="36" t="s">
        <v>446</v>
      </c>
      <c r="L164" s="36">
        <v>860</v>
      </c>
      <c r="M164" s="36">
        <v>0</v>
      </c>
      <c r="N164" s="36">
        <v>0</v>
      </c>
      <c r="O164" s="36">
        <v>860</v>
      </c>
      <c r="P164" s="44" t="s">
        <v>777</v>
      </c>
      <c r="Q164" s="44" t="s">
        <v>778</v>
      </c>
      <c r="R164" s="44" t="s">
        <v>606</v>
      </c>
      <c r="S164" s="36" t="s">
        <v>53</v>
      </c>
      <c r="T164" s="36" t="s">
        <v>779</v>
      </c>
      <c r="U164" s="36" t="s">
        <v>779</v>
      </c>
      <c r="V164" s="36" t="s">
        <v>780</v>
      </c>
      <c r="W164" s="36">
        <v>13978287101</v>
      </c>
      <c r="X164" s="36">
        <v>1512</v>
      </c>
      <c r="Y164" s="36">
        <v>5293</v>
      </c>
      <c r="Z164" s="36">
        <v>127</v>
      </c>
      <c r="AA164" s="36">
        <v>445</v>
      </c>
      <c r="AB164" s="36">
        <v>5293</v>
      </c>
      <c r="AC164" s="36" t="s">
        <v>57</v>
      </c>
      <c r="AD164" s="36" t="s">
        <v>53</v>
      </c>
      <c r="AE164" s="36" t="s">
        <v>602</v>
      </c>
      <c r="AF164" s="36" t="s">
        <v>53</v>
      </c>
      <c r="AG164" s="59"/>
    </row>
    <row r="165" s="18" customFormat="1" ht="45" hidden="1" spans="1:33">
      <c r="A165" s="36">
        <f>SUBTOTAL(103,$B$8:B165)</f>
        <v>34</v>
      </c>
      <c r="B165" s="37" t="s">
        <v>41</v>
      </c>
      <c r="C165" s="36" t="s">
        <v>59</v>
      </c>
      <c r="D165" s="36" t="s">
        <v>676</v>
      </c>
      <c r="E165" s="37" t="s">
        <v>781</v>
      </c>
      <c r="F165" s="37" t="str">
        <f>VLOOKUP(E:E,[1]项目信息综合查询_1!$I:$I,1,FALSE)</f>
        <v>融安金桔品牌提升项目（三期）</v>
      </c>
      <c r="G165" s="37" t="s">
        <v>45</v>
      </c>
      <c r="H165" s="37"/>
      <c r="I165" s="37"/>
      <c r="J165" s="36" t="s">
        <v>782</v>
      </c>
      <c r="K165" s="36" t="s">
        <v>589</v>
      </c>
      <c r="L165" s="36">
        <v>29</v>
      </c>
      <c r="M165" s="36">
        <v>29</v>
      </c>
      <c r="N165" s="36">
        <v>0</v>
      </c>
      <c r="O165" s="36">
        <v>0</v>
      </c>
      <c r="P165" s="44" t="s">
        <v>783</v>
      </c>
      <c r="Q165" s="44" t="s">
        <v>784</v>
      </c>
      <c r="R165" s="44" t="s">
        <v>785</v>
      </c>
      <c r="S165" s="36" t="s">
        <v>53</v>
      </c>
      <c r="T165" s="36" t="s">
        <v>786</v>
      </c>
      <c r="U165" s="36" t="s">
        <v>786</v>
      </c>
      <c r="V165" s="36" t="s">
        <v>787</v>
      </c>
      <c r="W165" s="36">
        <v>13878289408</v>
      </c>
      <c r="X165" s="36" t="s">
        <v>788</v>
      </c>
      <c r="Y165" s="36" t="s">
        <v>789</v>
      </c>
      <c r="Z165" s="36"/>
      <c r="AA165" s="36"/>
      <c r="AB165" s="36"/>
      <c r="AC165" s="36" t="s">
        <v>57</v>
      </c>
      <c r="AD165" s="36" t="s">
        <v>57</v>
      </c>
      <c r="AE165" s="36"/>
      <c r="AF165" s="36" t="s">
        <v>53</v>
      </c>
      <c r="AG165" s="59"/>
    </row>
    <row r="166" s="18" customFormat="1" ht="67.5" hidden="1" spans="1:33">
      <c r="A166" s="36">
        <f>SUBTOTAL(103,$B$8:B166)</f>
        <v>34</v>
      </c>
      <c r="B166" s="37" t="s">
        <v>41</v>
      </c>
      <c r="C166" s="36" t="s">
        <v>59</v>
      </c>
      <c r="D166" s="36" t="s">
        <v>676</v>
      </c>
      <c r="E166" s="37" t="s">
        <v>790</v>
      </c>
      <c r="F166" s="37" t="str">
        <f>VLOOKUP(E:E,[1]项目信息综合查询_1!$I:$I,1,FALSE)</f>
        <v>融安金桔国家地理标志产品保护示范区建设项目（一期）</v>
      </c>
      <c r="G166" s="37" t="s">
        <v>45</v>
      </c>
      <c r="H166" s="37"/>
      <c r="I166" s="37"/>
      <c r="J166" s="36" t="s">
        <v>782</v>
      </c>
      <c r="K166" s="36" t="s">
        <v>589</v>
      </c>
      <c r="L166" s="36">
        <v>20</v>
      </c>
      <c r="M166" s="36">
        <v>20</v>
      </c>
      <c r="N166" s="36">
        <v>0</v>
      </c>
      <c r="O166" s="36">
        <v>0</v>
      </c>
      <c r="P166" s="44" t="s">
        <v>791</v>
      </c>
      <c r="Q166" s="44" t="s">
        <v>792</v>
      </c>
      <c r="R166" s="44" t="s">
        <v>793</v>
      </c>
      <c r="S166" s="36" t="s">
        <v>53</v>
      </c>
      <c r="T166" s="36" t="s">
        <v>786</v>
      </c>
      <c r="U166" s="36" t="s">
        <v>786</v>
      </c>
      <c r="V166" s="36" t="s">
        <v>787</v>
      </c>
      <c r="W166" s="36">
        <v>13878289408</v>
      </c>
      <c r="X166" s="36" t="s">
        <v>788</v>
      </c>
      <c r="Y166" s="36" t="s">
        <v>788</v>
      </c>
      <c r="Z166" s="36"/>
      <c r="AA166" s="36"/>
      <c r="AB166" s="36"/>
      <c r="AC166" s="36" t="s">
        <v>57</v>
      </c>
      <c r="AD166" s="36" t="s">
        <v>57</v>
      </c>
      <c r="AE166" s="36"/>
      <c r="AF166" s="36" t="s">
        <v>53</v>
      </c>
      <c r="AG166" s="59"/>
    </row>
    <row r="167" s="18" customFormat="1" ht="101.25" hidden="1" spans="1:33">
      <c r="A167" s="36">
        <f>SUBTOTAL(103,$B$8:B167)</f>
        <v>34</v>
      </c>
      <c r="B167" s="37" t="s">
        <v>41</v>
      </c>
      <c r="C167" s="36" t="s">
        <v>59</v>
      </c>
      <c r="D167" s="36" t="s">
        <v>676</v>
      </c>
      <c r="E167" s="37" t="s">
        <v>794</v>
      </c>
      <c r="F167" s="37" t="str">
        <f>VLOOKUP(E:E,[1]项目信息综合查询_1!$I:$I,1,FALSE)</f>
        <v>融安香杉品牌创建工程项目</v>
      </c>
      <c r="G167" s="37" t="s">
        <v>45</v>
      </c>
      <c r="H167" s="37"/>
      <c r="I167" s="37"/>
      <c r="J167" s="36" t="s">
        <v>782</v>
      </c>
      <c r="K167" s="36" t="s">
        <v>589</v>
      </c>
      <c r="L167" s="36">
        <v>20</v>
      </c>
      <c r="M167" s="36">
        <v>20</v>
      </c>
      <c r="N167" s="36">
        <v>0</v>
      </c>
      <c r="O167" s="36">
        <v>0</v>
      </c>
      <c r="P167" s="44" t="s">
        <v>795</v>
      </c>
      <c r="Q167" s="44" t="s">
        <v>796</v>
      </c>
      <c r="R167" s="44" t="s">
        <v>797</v>
      </c>
      <c r="S167" s="36" t="s">
        <v>53</v>
      </c>
      <c r="T167" s="36" t="s">
        <v>786</v>
      </c>
      <c r="U167" s="36" t="s">
        <v>786</v>
      </c>
      <c r="V167" s="36" t="s">
        <v>787</v>
      </c>
      <c r="W167" s="36">
        <v>13878289408</v>
      </c>
      <c r="X167" s="36" t="s">
        <v>798</v>
      </c>
      <c r="Y167" s="36" t="s">
        <v>798</v>
      </c>
      <c r="Z167" s="36"/>
      <c r="AA167" s="36"/>
      <c r="AB167" s="36"/>
      <c r="AC167" s="36" t="s">
        <v>57</v>
      </c>
      <c r="AD167" s="36" t="s">
        <v>57</v>
      </c>
      <c r="AE167" s="36"/>
      <c r="AF167" s="36" t="s">
        <v>53</v>
      </c>
      <c r="AG167" s="59"/>
    </row>
    <row r="168" s="18" customFormat="1" ht="45" hidden="1" spans="1:33">
      <c r="A168" s="36">
        <f>SUBTOTAL(103,$B$8:B168)</f>
        <v>34</v>
      </c>
      <c r="B168" s="37" t="s">
        <v>41</v>
      </c>
      <c r="C168" s="36" t="s">
        <v>59</v>
      </c>
      <c r="D168" s="36" t="s">
        <v>676</v>
      </c>
      <c r="E168" s="37" t="s">
        <v>799</v>
      </c>
      <c r="F168" s="37" t="str">
        <f>VLOOKUP(E:E,[1]项目信息综合查询_1!$I:$I,1,FALSE)</f>
        <v>融安金桔全产业链相关标准制（修）订建设项目</v>
      </c>
      <c r="G168" s="37" t="s">
        <v>45</v>
      </c>
      <c r="H168" s="37"/>
      <c r="I168" s="37"/>
      <c r="J168" s="36" t="s">
        <v>782</v>
      </c>
      <c r="K168" s="36" t="s">
        <v>589</v>
      </c>
      <c r="L168" s="36">
        <v>17</v>
      </c>
      <c r="M168" s="36">
        <v>17</v>
      </c>
      <c r="N168" s="36">
        <v>0</v>
      </c>
      <c r="O168" s="36">
        <v>0</v>
      </c>
      <c r="P168" s="44" t="s">
        <v>800</v>
      </c>
      <c r="Q168" s="44" t="s">
        <v>801</v>
      </c>
      <c r="R168" s="44" t="s">
        <v>802</v>
      </c>
      <c r="S168" s="36" t="s">
        <v>53</v>
      </c>
      <c r="T168" s="36" t="s">
        <v>786</v>
      </c>
      <c r="U168" s="36" t="s">
        <v>786</v>
      </c>
      <c r="V168" s="36" t="s">
        <v>787</v>
      </c>
      <c r="W168" s="36">
        <v>13878289408</v>
      </c>
      <c r="X168" s="36" t="s">
        <v>788</v>
      </c>
      <c r="Y168" s="36" t="s">
        <v>788</v>
      </c>
      <c r="Z168" s="36"/>
      <c r="AA168" s="36"/>
      <c r="AB168" s="36"/>
      <c r="AC168" s="36" t="s">
        <v>57</v>
      </c>
      <c r="AD168" s="36" t="s">
        <v>57</v>
      </c>
      <c r="AE168" s="36"/>
      <c r="AF168" s="36" t="s">
        <v>53</v>
      </c>
      <c r="AG168" s="59"/>
    </row>
    <row r="169" s="18" customFormat="1" ht="45" hidden="1" spans="1:33">
      <c r="A169" s="36">
        <f>SUBTOTAL(103,$B$8:B169)</f>
        <v>34</v>
      </c>
      <c r="B169" s="37" t="s">
        <v>68</v>
      </c>
      <c r="C169" s="36" t="s">
        <v>277</v>
      </c>
      <c r="D169" s="36" t="s">
        <v>803</v>
      </c>
      <c r="E169" s="37" t="s">
        <v>804</v>
      </c>
      <c r="F169" s="37" t="str">
        <f>VLOOKUP(E:E,[1]项目信息综合查询_1!$I:$I,1,FALSE)</f>
        <v>融安县易地扶贫搬迁安置点基础配套设施提升项目（粤桂协作）</v>
      </c>
      <c r="G169" s="37" t="s">
        <v>45</v>
      </c>
      <c r="H169" s="37"/>
      <c r="I169" s="37"/>
      <c r="J169" s="36" t="s">
        <v>597</v>
      </c>
      <c r="K169" s="36" t="s">
        <v>446</v>
      </c>
      <c r="L169" s="36">
        <v>97.85209</v>
      </c>
      <c r="M169" s="36">
        <v>0</v>
      </c>
      <c r="N169" s="36">
        <v>0</v>
      </c>
      <c r="O169" s="36">
        <v>97.85209</v>
      </c>
      <c r="P169" s="44" t="s">
        <v>805</v>
      </c>
      <c r="Q169" s="44" t="s">
        <v>806</v>
      </c>
      <c r="R169" s="44" t="s">
        <v>227</v>
      </c>
      <c r="S169" s="36" t="s">
        <v>53</v>
      </c>
      <c r="T169" s="36" t="s">
        <v>807</v>
      </c>
      <c r="U169" s="36" t="s">
        <v>807</v>
      </c>
      <c r="V169" s="36" t="s">
        <v>808</v>
      </c>
      <c r="W169" s="36">
        <v>13597145308</v>
      </c>
      <c r="X169" s="36">
        <v>937</v>
      </c>
      <c r="Y169" s="36">
        <v>3272</v>
      </c>
      <c r="Z169" s="36">
        <v>32</v>
      </c>
      <c r="AA169" s="36">
        <v>151</v>
      </c>
      <c r="AB169" s="36">
        <v>3272</v>
      </c>
      <c r="AC169" s="36" t="s">
        <v>57</v>
      </c>
      <c r="AD169" s="36" t="s">
        <v>57</v>
      </c>
      <c r="AE169" s="36" t="s">
        <v>602</v>
      </c>
      <c r="AF169" s="36" t="s">
        <v>53</v>
      </c>
      <c r="AG169" s="59"/>
    </row>
    <row r="170" s="18" customFormat="1" ht="45" hidden="1" spans="1:33">
      <c r="A170" s="36">
        <f>SUBTOTAL(103,$B$8:B170)</f>
        <v>34</v>
      </c>
      <c r="B170" s="37" t="s">
        <v>297</v>
      </c>
      <c r="C170" s="36" t="s">
        <v>297</v>
      </c>
      <c r="D170" s="36" t="s">
        <v>297</v>
      </c>
      <c r="E170" s="37" t="s">
        <v>809</v>
      </c>
      <c r="F170" s="37" t="str">
        <f>VLOOKUP(E:E,[1]项目信息综合查询_1!$I:$I,1,FALSE)</f>
        <v>融安县易地扶贫搬迁安置点扶贫资产管护项目（二期）</v>
      </c>
      <c r="G170" s="37" t="s">
        <v>45</v>
      </c>
      <c r="H170" s="37" t="s">
        <v>587</v>
      </c>
      <c r="I170" s="37" t="s">
        <v>810</v>
      </c>
      <c r="J170" s="36" t="s">
        <v>48</v>
      </c>
      <c r="K170" s="36" t="s">
        <v>49</v>
      </c>
      <c r="L170" s="36">
        <v>560</v>
      </c>
      <c r="M170" s="36">
        <v>560</v>
      </c>
      <c r="N170" s="36">
        <v>0</v>
      </c>
      <c r="O170" s="36">
        <v>0</v>
      </c>
      <c r="P170" s="44" t="s">
        <v>811</v>
      </c>
      <c r="Q170" s="44" t="s">
        <v>812</v>
      </c>
      <c r="R170" s="44" t="s">
        <v>813</v>
      </c>
      <c r="S170" s="36" t="s">
        <v>53</v>
      </c>
      <c r="T170" s="36" t="s">
        <v>807</v>
      </c>
      <c r="U170" s="36" t="s">
        <v>807</v>
      </c>
      <c r="V170" s="36" t="s">
        <v>808</v>
      </c>
      <c r="W170" s="36">
        <v>13597145308</v>
      </c>
      <c r="X170" s="36">
        <v>2625</v>
      </c>
      <c r="Y170" s="36">
        <v>9825</v>
      </c>
      <c r="Z170" s="36">
        <v>2625</v>
      </c>
      <c r="AA170" s="36">
        <v>9825</v>
      </c>
      <c r="AB170" s="36">
        <v>9825</v>
      </c>
      <c r="AC170" s="36" t="s">
        <v>57</v>
      </c>
      <c r="AD170" s="36" t="s">
        <v>57</v>
      </c>
      <c r="AE170" s="36"/>
      <c r="AF170" s="36" t="s">
        <v>53</v>
      </c>
      <c r="AG170" s="59"/>
    </row>
    <row r="171" s="18" customFormat="1" ht="81" hidden="1" spans="1:33">
      <c r="A171" s="36">
        <f>SUBTOTAL(103,$B$8:B171)</f>
        <v>34</v>
      </c>
      <c r="B171" s="37" t="s">
        <v>584</v>
      </c>
      <c r="C171" s="36" t="s">
        <v>584</v>
      </c>
      <c r="D171" s="36" t="s">
        <v>814</v>
      </c>
      <c r="E171" s="37" t="s">
        <v>815</v>
      </c>
      <c r="F171" s="37" t="str">
        <f>VLOOKUP(E:E,[1]项目信息综合查询_1!$I:$I,1,FALSE)</f>
        <v>2024年融安县易地搬迁后续扶持公共服务岗位项目</v>
      </c>
      <c r="G171" s="37" t="s">
        <v>45</v>
      </c>
      <c r="H171" s="37" t="s">
        <v>587</v>
      </c>
      <c r="I171" s="37" t="s">
        <v>816</v>
      </c>
      <c r="J171" s="36" t="s">
        <v>642</v>
      </c>
      <c r="K171" s="36" t="s">
        <v>589</v>
      </c>
      <c r="L171" s="36">
        <v>240</v>
      </c>
      <c r="M171" s="36">
        <v>240</v>
      </c>
      <c r="N171" s="36">
        <v>0</v>
      </c>
      <c r="O171" s="36">
        <v>0</v>
      </c>
      <c r="P171" s="44" t="s">
        <v>817</v>
      </c>
      <c r="Q171" s="44" t="s">
        <v>818</v>
      </c>
      <c r="R171" s="44" t="s">
        <v>813</v>
      </c>
      <c r="S171" s="36" t="s">
        <v>53</v>
      </c>
      <c r="T171" s="36" t="s">
        <v>807</v>
      </c>
      <c r="U171" s="36" t="s">
        <v>807</v>
      </c>
      <c r="V171" s="36" t="s">
        <v>808</v>
      </c>
      <c r="W171" s="36">
        <v>13597145308</v>
      </c>
      <c r="X171" s="36">
        <v>3290</v>
      </c>
      <c r="Y171" s="36">
        <v>13014</v>
      </c>
      <c r="Z171" s="36">
        <v>3290</v>
      </c>
      <c r="AA171" s="36">
        <v>13014</v>
      </c>
      <c r="AB171" s="36">
        <v>13014</v>
      </c>
      <c r="AC171" s="36" t="s">
        <v>57</v>
      </c>
      <c r="AD171" s="36" t="s">
        <v>53</v>
      </c>
      <c r="AE171" s="36"/>
      <c r="AF171" s="36" t="s">
        <v>53</v>
      </c>
      <c r="AG171" s="59"/>
    </row>
    <row r="172" s="18" customFormat="1" ht="54" hidden="1" spans="1:33">
      <c r="A172" s="36">
        <f>SUBTOTAL(103,$B$8:B172)</f>
        <v>34</v>
      </c>
      <c r="B172" s="37" t="s">
        <v>41</v>
      </c>
      <c r="C172" s="36" t="s">
        <v>42</v>
      </c>
      <c r="D172" s="36" t="s">
        <v>116</v>
      </c>
      <c r="E172" s="37" t="s">
        <v>819</v>
      </c>
      <c r="F172" s="37" t="str">
        <f>VLOOKUP(E:E,[1]项目信息综合查询_1!$I:$I,1,FALSE)</f>
        <v>融安县潭头乡新桂村优质稻产业基地建设项目</v>
      </c>
      <c r="G172" s="37" t="s">
        <v>45</v>
      </c>
      <c r="H172" s="37" t="s">
        <v>692</v>
      </c>
      <c r="I172" s="37" t="s">
        <v>820</v>
      </c>
      <c r="J172" s="36" t="s">
        <v>661</v>
      </c>
      <c r="K172" s="36" t="s">
        <v>821</v>
      </c>
      <c r="L172" s="46">
        <v>94.237006</v>
      </c>
      <c r="M172" s="46">
        <v>108.05</v>
      </c>
      <c r="N172" s="36">
        <v>0</v>
      </c>
      <c r="O172" s="36">
        <v>0</v>
      </c>
      <c r="P172" s="44" t="s">
        <v>822</v>
      </c>
      <c r="Q172" s="44" t="s">
        <v>823</v>
      </c>
      <c r="R172" s="44" t="s">
        <v>227</v>
      </c>
      <c r="S172" s="36" t="s">
        <v>57</v>
      </c>
      <c r="T172" s="36" t="s">
        <v>824</v>
      </c>
      <c r="U172" s="36" t="s">
        <v>824</v>
      </c>
      <c r="V172" s="36" t="s">
        <v>825</v>
      </c>
      <c r="W172" s="36" t="s">
        <v>826</v>
      </c>
      <c r="X172" s="36">
        <v>1306</v>
      </c>
      <c r="Y172" s="36">
        <v>4764</v>
      </c>
      <c r="Z172" s="36">
        <v>332</v>
      </c>
      <c r="AA172" s="36">
        <v>1155</v>
      </c>
      <c r="AB172" s="36">
        <v>4764</v>
      </c>
      <c r="AC172" s="36" t="s">
        <v>57</v>
      </c>
      <c r="AD172" s="36" t="s">
        <v>57</v>
      </c>
      <c r="AE172" s="36"/>
      <c r="AF172" s="36" t="s">
        <v>53</v>
      </c>
      <c r="AG172" s="59"/>
    </row>
    <row r="173" s="18" customFormat="1" ht="40.5" hidden="1" spans="1:33">
      <c r="A173" s="36">
        <f>SUBTOTAL(103,$B$8:B173)</f>
        <v>34</v>
      </c>
      <c r="B173" s="37" t="s">
        <v>41</v>
      </c>
      <c r="C173" s="36" t="s">
        <v>42</v>
      </c>
      <c r="D173" s="36" t="s">
        <v>116</v>
      </c>
      <c r="E173" s="37" t="s">
        <v>827</v>
      </c>
      <c r="F173" s="37" t="str">
        <f>VLOOKUP(E:E,[1]项目信息综合查询_1!$I:$I,1,FALSE)</f>
        <v>融安县潭头乡新林村优质稻产业基地建设项目</v>
      </c>
      <c r="G173" s="37" t="s">
        <v>45</v>
      </c>
      <c r="H173" s="37" t="s">
        <v>692</v>
      </c>
      <c r="I173" s="37" t="s">
        <v>828</v>
      </c>
      <c r="J173" s="36" t="s">
        <v>661</v>
      </c>
      <c r="K173" s="36" t="s">
        <v>821</v>
      </c>
      <c r="L173" s="46">
        <v>79.399968</v>
      </c>
      <c r="M173" s="46">
        <v>80.68</v>
      </c>
      <c r="N173" s="36">
        <v>0</v>
      </c>
      <c r="O173" s="36">
        <v>0</v>
      </c>
      <c r="P173" s="44" t="s">
        <v>829</v>
      </c>
      <c r="Q173" s="44" t="s">
        <v>823</v>
      </c>
      <c r="R173" s="44" t="s">
        <v>227</v>
      </c>
      <c r="S173" s="36" t="s">
        <v>57</v>
      </c>
      <c r="T173" s="36" t="s">
        <v>824</v>
      </c>
      <c r="U173" s="36" t="s">
        <v>824</v>
      </c>
      <c r="V173" s="36" t="s">
        <v>825</v>
      </c>
      <c r="W173" s="36" t="s">
        <v>826</v>
      </c>
      <c r="X173" s="36">
        <v>3964</v>
      </c>
      <c r="Y173" s="36">
        <v>14740</v>
      </c>
      <c r="Z173" s="36">
        <v>703</v>
      </c>
      <c r="AA173" s="36">
        <v>2448</v>
      </c>
      <c r="AB173" s="36">
        <v>14740</v>
      </c>
      <c r="AC173" s="36" t="s">
        <v>57</v>
      </c>
      <c r="AD173" s="36" t="s">
        <v>57</v>
      </c>
      <c r="AE173" s="36"/>
      <c r="AF173" s="36" t="s">
        <v>53</v>
      </c>
      <c r="AG173" s="59"/>
    </row>
    <row r="174" s="18" customFormat="1" ht="67.5" hidden="1" spans="1:33">
      <c r="A174" s="36">
        <f>SUBTOTAL(103,$B$8:B174)</f>
        <v>34</v>
      </c>
      <c r="B174" s="37" t="s">
        <v>41</v>
      </c>
      <c r="C174" s="36" t="s">
        <v>42</v>
      </c>
      <c r="D174" s="36" t="s">
        <v>116</v>
      </c>
      <c r="E174" s="37" t="s">
        <v>830</v>
      </c>
      <c r="F174" s="37" t="str">
        <f>VLOOKUP(E:E,[1]项目信息综合查询_1!$I:$I,1,FALSE)</f>
        <v>融安县大良镇和南村优质稻产业基地建设项目</v>
      </c>
      <c r="G174" s="37" t="s">
        <v>45</v>
      </c>
      <c r="H174" s="36" t="s">
        <v>831</v>
      </c>
      <c r="I174" s="37" t="s">
        <v>832</v>
      </c>
      <c r="J174" s="36" t="s">
        <v>661</v>
      </c>
      <c r="K174" s="36" t="s">
        <v>821</v>
      </c>
      <c r="L174" s="46">
        <v>77.976535</v>
      </c>
      <c r="M174" s="46">
        <v>79.6</v>
      </c>
      <c r="N174" s="36">
        <v>0</v>
      </c>
      <c r="O174" s="36">
        <v>0</v>
      </c>
      <c r="P174" s="44" t="s">
        <v>833</v>
      </c>
      <c r="Q174" s="44" t="s">
        <v>823</v>
      </c>
      <c r="R174" s="44" t="s">
        <v>227</v>
      </c>
      <c r="S174" s="36" t="s">
        <v>57</v>
      </c>
      <c r="T174" s="36" t="s">
        <v>824</v>
      </c>
      <c r="U174" s="36" t="s">
        <v>824</v>
      </c>
      <c r="V174" s="36" t="s">
        <v>825</v>
      </c>
      <c r="W174" s="36" t="s">
        <v>826</v>
      </c>
      <c r="X174" s="36">
        <v>3964</v>
      </c>
      <c r="Y174" s="36">
        <v>14740</v>
      </c>
      <c r="Z174" s="36">
        <v>703</v>
      </c>
      <c r="AA174" s="36">
        <v>2448</v>
      </c>
      <c r="AB174" s="36">
        <v>14740</v>
      </c>
      <c r="AC174" s="36" t="s">
        <v>57</v>
      </c>
      <c r="AD174" s="36" t="s">
        <v>57</v>
      </c>
      <c r="AE174" s="36"/>
      <c r="AF174" s="36" t="s">
        <v>53</v>
      </c>
      <c r="AG174" s="59"/>
    </row>
    <row r="175" s="18" customFormat="1" ht="27" hidden="1" spans="1:33">
      <c r="A175" s="36">
        <f>SUBTOTAL(103,$B$8:B175)</f>
        <v>34</v>
      </c>
      <c r="B175" s="37" t="s">
        <v>41</v>
      </c>
      <c r="C175" s="36" t="s">
        <v>42</v>
      </c>
      <c r="D175" s="36" t="s">
        <v>116</v>
      </c>
      <c r="E175" s="37" t="s">
        <v>834</v>
      </c>
      <c r="F175" s="37" t="str">
        <f>VLOOKUP(E:E,[1]项目信息综合查询_1!$I:$I,1,FALSE)</f>
        <v>融安县大良镇新和村优质稻产业基地建设项目</v>
      </c>
      <c r="G175" s="37" t="s">
        <v>45</v>
      </c>
      <c r="H175" s="37" t="s">
        <v>692</v>
      </c>
      <c r="I175" s="37" t="s">
        <v>835</v>
      </c>
      <c r="J175" s="36" t="s">
        <v>661</v>
      </c>
      <c r="K175" s="36" t="s">
        <v>821</v>
      </c>
      <c r="L175" s="46">
        <v>76.993566</v>
      </c>
      <c r="M175" s="46">
        <v>77.33</v>
      </c>
      <c r="N175" s="36">
        <v>0</v>
      </c>
      <c r="O175" s="36">
        <v>0</v>
      </c>
      <c r="P175" s="44" t="s">
        <v>836</v>
      </c>
      <c r="Q175" s="44" t="s">
        <v>823</v>
      </c>
      <c r="R175" s="44" t="s">
        <v>227</v>
      </c>
      <c r="S175" s="36" t="s">
        <v>57</v>
      </c>
      <c r="T175" s="36" t="s">
        <v>824</v>
      </c>
      <c r="U175" s="36" t="s">
        <v>824</v>
      </c>
      <c r="V175" s="36" t="s">
        <v>825</v>
      </c>
      <c r="W175" s="36" t="s">
        <v>826</v>
      </c>
      <c r="X175" s="36">
        <v>648</v>
      </c>
      <c r="Y175" s="36">
        <v>2385</v>
      </c>
      <c r="Z175" s="36">
        <v>186</v>
      </c>
      <c r="AA175" s="36">
        <v>621</v>
      </c>
      <c r="AB175" s="36">
        <v>2385</v>
      </c>
      <c r="AC175" s="36" t="s">
        <v>57</v>
      </c>
      <c r="AD175" s="36" t="s">
        <v>57</v>
      </c>
      <c r="AE175" s="36"/>
      <c r="AF175" s="36" t="s">
        <v>53</v>
      </c>
      <c r="AG175" s="59"/>
    </row>
    <row r="176" s="18" customFormat="1" ht="27" hidden="1" spans="1:33">
      <c r="A176" s="36">
        <f>SUBTOTAL(103,$B$8:B176)</f>
        <v>34</v>
      </c>
      <c r="B176" s="37" t="s">
        <v>41</v>
      </c>
      <c r="C176" s="36" t="s">
        <v>42</v>
      </c>
      <c r="D176" s="36" t="s">
        <v>116</v>
      </c>
      <c r="E176" s="37" t="s">
        <v>837</v>
      </c>
      <c r="F176" s="37" t="str">
        <f>VLOOKUP(E:E,[1]项目信息综合查询_1!$I:$I,1,FALSE)</f>
        <v>融安县长安镇优质稻产业渠道建设项目</v>
      </c>
      <c r="G176" s="37" t="s">
        <v>45</v>
      </c>
      <c r="H176" s="37" t="s">
        <v>587</v>
      </c>
      <c r="I176" s="37" t="s">
        <v>838</v>
      </c>
      <c r="J176" s="36" t="s">
        <v>839</v>
      </c>
      <c r="K176" s="36" t="s">
        <v>840</v>
      </c>
      <c r="L176" s="36">
        <v>10.1</v>
      </c>
      <c r="M176" s="46">
        <v>10.1</v>
      </c>
      <c r="N176" s="36">
        <v>0</v>
      </c>
      <c r="O176" s="36">
        <v>0</v>
      </c>
      <c r="P176" s="44" t="s">
        <v>841</v>
      </c>
      <c r="Q176" s="44" t="s">
        <v>823</v>
      </c>
      <c r="R176" s="44" t="s">
        <v>227</v>
      </c>
      <c r="S176" s="36" t="s">
        <v>57</v>
      </c>
      <c r="T176" s="36" t="s">
        <v>824</v>
      </c>
      <c r="U176" s="36" t="s">
        <v>824</v>
      </c>
      <c r="V176" s="36" t="s">
        <v>825</v>
      </c>
      <c r="W176" s="36" t="s">
        <v>826</v>
      </c>
      <c r="X176" s="36">
        <v>690</v>
      </c>
      <c r="Y176" s="36">
        <v>2223</v>
      </c>
      <c r="Z176" s="36"/>
      <c r="AA176" s="36"/>
      <c r="AB176" s="36"/>
      <c r="AC176" s="36" t="s">
        <v>57</v>
      </c>
      <c r="AD176" s="36" t="s">
        <v>57</v>
      </c>
      <c r="AE176" s="36"/>
      <c r="AF176" s="36" t="s">
        <v>53</v>
      </c>
      <c r="AG176" s="59"/>
    </row>
    <row r="177" s="18" customFormat="1" ht="67.5" hidden="1" spans="1:33">
      <c r="A177" s="36">
        <f>SUBTOTAL(103,$B$8:B177)</f>
        <v>34</v>
      </c>
      <c r="B177" s="37" t="s">
        <v>68</v>
      </c>
      <c r="C177" s="36" t="s">
        <v>69</v>
      </c>
      <c r="D177" s="36" t="s">
        <v>79</v>
      </c>
      <c r="E177" s="37" t="s">
        <v>842</v>
      </c>
      <c r="F177" s="37" t="str">
        <f>VLOOKUP(E:E,[1]项目信息综合查询_1!$I:$I,1,FALSE)</f>
        <v>融安县泗顶镇泗顶村水源扩充工程</v>
      </c>
      <c r="G177" s="37" t="s">
        <v>45</v>
      </c>
      <c r="H177" s="37" t="s">
        <v>615</v>
      </c>
      <c r="I177" s="37" t="s">
        <v>843</v>
      </c>
      <c r="J177" s="36" t="s">
        <v>844</v>
      </c>
      <c r="K177" s="36" t="s">
        <v>320</v>
      </c>
      <c r="L177" s="46">
        <v>485.659665</v>
      </c>
      <c r="M177" s="46">
        <v>400</v>
      </c>
      <c r="N177" s="36">
        <v>0</v>
      </c>
      <c r="O177" s="36">
        <v>0</v>
      </c>
      <c r="P177" s="44" t="s">
        <v>845</v>
      </c>
      <c r="Q177" s="44" t="s">
        <v>846</v>
      </c>
      <c r="R177" s="44" t="s">
        <v>227</v>
      </c>
      <c r="S177" s="36" t="s">
        <v>57</v>
      </c>
      <c r="T177" s="36" t="s">
        <v>824</v>
      </c>
      <c r="U177" s="36" t="s">
        <v>824</v>
      </c>
      <c r="V177" s="36" t="s">
        <v>847</v>
      </c>
      <c r="W177" s="36" t="s">
        <v>848</v>
      </c>
      <c r="X177" s="36">
        <v>557</v>
      </c>
      <c r="Y177" s="36">
        <v>1706</v>
      </c>
      <c r="Z177" s="36">
        <v>92</v>
      </c>
      <c r="AA177" s="36">
        <v>316</v>
      </c>
      <c r="AB177" s="36">
        <v>1706</v>
      </c>
      <c r="AC177" s="36" t="s">
        <v>57</v>
      </c>
      <c r="AD177" s="36" t="s">
        <v>57</v>
      </c>
      <c r="AE177" s="36"/>
      <c r="AF177" s="36" t="s">
        <v>53</v>
      </c>
      <c r="AG177" s="59"/>
    </row>
    <row r="178" s="18" customFormat="1" ht="67.5" hidden="1" spans="1:33">
      <c r="A178" s="36">
        <f>SUBTOTAL(103,$B$8:B178)</f>
        <v>34</v>
      </c>
      <c r="B178" s="37" t="s">
        <v>68</v>
      </c>
      <c r="C178" s="36" t="s">
        <v>69</v>
      </c>
      <c r="D178" s="36" t="s">
        <v>79</v>
      </c>
      <c r="E178" s="37" t="s">
        <v>849</v>
      </c>
      <c r="F178" s="37" t="str">
        <f>VLOOKUP(E:E,[1]项目信息综合查询_1!$I:$I,1,FALSE)</f>
        <v>融安县板榄镇官昔村大益屯饮水工程</v>
      </c>
      <c r="G178" s="37" t="s">
        <v>45</v>
      </c>
      <c r="H178" s="37" t="s">
        <v>46</v>
      </c>
      <c r="I178" s="37" t="s">
        <v>62</v>
      </c>
      <c r="J178" s="36" t="s">
        <v>844</v>
      </c>
      <c r="K178" s="36" t="s">
        <v>320</v>
      </c>
      <c r="L178" s="46">
        <v>50.7687</v>
      </c>
      <c r="M178" s="46">
        <v>55</v>
      </c>
      <c r="N178" s="36">
        <v>0</v>
      </c>
      <c r="O178" s="36">
        <v>0</v>
      </c>
      <c r="P178" s="44" t="s">
        <v>850</v>
      </c>
      <c r="Q178" s="44" t="s">
        <v>851</v>
      </c>
      <c r="R178" s="44" t="s">
        <v>227</v>
      </c>
      <c r="S178" s="36" t="s">
        <v>57</v>
      </c>
      <c r="T178" s="36" t="s">
        <v>824</v>
      </c>
      <c r="U178" s="36" t="s">
        <v>824</v>
      </c>
      <c r="V178" s="36" t="s">
        <v>847</v>
      </c>
      <c r="W178" s="36" t="s">
        <v>848</v>
      </c>
      <c r="X178" s="36">
        <v>59</v>
      </c>
      <c r="Y178" s="36">
        <v>203</v>
      </c>
      <c r="Z178" s="36">
        <v>17</v>
      </c>
      <c r="AA178" s="36">
        <v>57</v>
      </c>
      <c r="AB178" s="36">
        <v>203</v>
      </c>
      <c r="AC178" s="36" t="s">
        <v>57</v>
      </c>
      <c r="AD178" s="36" t="s">
        <v>57</v>
      </c>
      <c r="AE178" s="36"/>
      <c r="AF178" s="36" t="s">
        <v>53</v>
      </c>
      <c r="AG178" s="59"/>
    </row>
    <row r="179" s="18" customFormat="1" ht="67.5" hidden="1" spans="1:33">
      <c r="A179" s="36">
        <f>SUBTOTAL(103,$B$8:B179)</f>
        <v>34</v>
      </c>
      <c r="B179" s="37" t="s">
        <v>68</v>
      </c>
      <c r="C179" s="36" t="s">
        <v>69</v>
      </c>
      <c r="D179" s="36" t="s">
        <v>79</v>
      </c>
      <c r="E179" s="37" t="s">
        <v>852</v>
      </c>
      <c r="F179" s="37" t="str">
        <f>VLOOKUP(E:E,[1]项目信息综合查询_1!$I:$I,1,FALSE)</f>
        <v>融安县长安镇小洲村小洲屯饮水维修工程</v>
      </c>
      <c r="G179" s="37" t="s">
        <v>45</v>
      </c>
      <c r="H179" s="37" t="s">
        <v>587</v>
      </c>
      <c r="I179" s="37" t="s">
        <v>853</v>
      </c>
      <c r="J179" s="36" t="s">
        <v>844</v>
      </c>
      <c r="K179" s="36" t="s">
        <v>320</v>
      </c>
      <c r="L179" s="46">
        <v>52.4577</v>
      </c>
      <c r="M179" s="46">
        <v>50</v>
      </c>
      <c r="N179" s="36">
        <v>0</v>
      </c>
      <c r="O179" s="36">
        <v>0</v>
      </c>
      <c r="P179" s="44" t="s">
        <v>854</v>
      </c>
      <c r="Q179" s="44" t="s">
        <v>855</v>
      </c>
      <c r="R179" s="44" t="s">
        <v>227</v>
      </c>
      <c r="S179" s="36" t="s">
        <v>57</v>
      </c>
      <c r="T179" s="36" t="s">
        <v>824</v>
      </c>
      <c r="U179" s="36" t="s">
        <v>824</v>
      </c>
      <c r="V179" s="36" t="s">
        <v>847</v>
      </c>
      <c r="W179" s="36" t="s">
        <v>848</v>
      </c>
      <c r="X179" s="36">
        <v>365</v>
      </c>
      <c r="Y179" s="36">
        <v>1349</v>
      </c>
      <c r="Z179" s="36">
        <v>70</v>
      </c>
      <c r="AA179" s="36">
        <v>267</v>
      </c>
      <c r="AB179" s="36">
        <v>1349</v>
      </c>
      <c r="AC179" s="36" t="s">
        <v>57</v>
      </c>
      <c r="AD179" s="36" t="s">
        <v>57</v>
      </c>
      <c r="AE179" s="36"/>
      <c r="AF179" s="36" t="s">
        <v>53</v>
      </c>
      <c r="AG179" s="59"/>
    </row>
    <row r="180" s="18" customFormat="1" ht="67.5" hidden="1" spans="1:33">
      <c r="A180" s="36">
        <f>SUBTOTAL(103,$B$8:B180)</f>
        <v>34</v>
      </c>
      <c r="B180" s="37" t="s">
        <v>68</v>
      </c>
      <c r="C180" s="36" t="s">
        <v>69</v>
      </c>
      <c r="D180" s="36" t="s">
        <v>79</v>
      </c>
      <c r="E180" s="37" t="s">
        <v>856</v>
      </c>
      <c r="F180" s="37" t="str">
        <f>VLOOKUP(E:E,[1]项目信息综合查询_1!$I:$I,1,FALSE)</f>
        <v>融安县大坡乡六局村古龙屯雾水段饮水巩固提升工程</v>
      </c>
      <c r="G180" s="37" t="s">
        <v>45</v>
      </c>
      <c r="H180" s="37" t="s">
        <v>329</v>
      </c>
      <c r="I180" s="37" t="s">
        <v>380</v>
      </c>
      <c r="J180" s="36" t="s">
        <v>844</v>
      </c>
      <c r="K180" s="36" t="s">
        <v>320</v>
      </c>
      <c r="L180" s="46">
        <v>27.3715</v>
      </c>
      <c r="M180" s="46">
        <v>50</v>
      </c>
      <c r="N180" s="36">
        <v>0</v>
      </c>
      <c r="O180" s="36">
        <v>0</v>
      </c>
      <c r="P180" s="44" t="s">
        <v>857</v>
      </c>
      <c r="Q180" s="44" t="s">
        <v>858</v>
      </c>
      <c r="R180" s="44" t="s">
        <v>227</v>
      </c>
      <c r="S180" s="36" t="s">
        <v>57</v>
      </c>
      <c r="T180" s="36" t="s">
        <v>824</v>
      </c>
      <c r="U180" s="36" t="s">
        <v>824</v>
      </c>
      <c r="V180" s="36" t="s">
        <v>847</v>
      </c>
      <c r="W180" s="36" t="s">
        <v>848</v>
      </c>
      <c r="X180" s="36">
        <v>48</v>
      </c>
      <c r="Y180" s="36">
        <v>136</v>
      </c>
      <c r="Z180" s="36">
        <v>13</v>
      </c>
      <c r="AA180" s="36">
        <v>40</v>
      </c>
      <c r="AB180" s="36">
        <v>136</v>
      </c>
      <c r="AC180" s="36" t="s">
        <v>57</v>
      </c>
      <c r="AD180" s="36" t="s">
        <v>57</v>
      </c>
      <c r="AE180" s="36"/>
      <c r="AF180" s="36" t="s">
        <v>53</v>
      </c>
      <c r="AG180" s="59"/>
    </row>
    <row r="181" s="18" customFormat="1" ht="67.5" hidden="1" spans="1:33">
      <c r="A181" s="36">
        <f>SUBTOTAL(103,$B$8:B181)</f>
        <v>34</v>
      </c>
      <c r="B181" s="37" t="s">
        <v>68</v>
      </c>
      <c r="C181" s="36" t="s">
        <v>69</v>
      </c>
      <c r="D181" s="36" t="s">
        <v>79</v>
      </c>
      <c r="E181" s="37" t="s">
        <v>859</v>
      </c>
      <c r="F181" s="37" t="str">
        <f>VLOOKUP(E:E,[1]项目信息综合查询_1!$I:$I,1,FALSE)</f>
        <v>融安县浮石镇长龙村滩底屯水源补充工程</v>
      </c>
      <c r="G181" s="37" t="s">
        <v>45</v>
      </c>
      <c r="H181" s="37" t="s">
        <v>449</v>
      </c>
      <c r="I181" s="37" t="s">
        <v>517</v>
      </c>
      <c r="J181" s="36" t="s">
        <v>844</v>
      </c>
      <c r="K181" s="36" t="s">
        <v>320</v>
      </c>
      <c r="L181" s="46">
        <v>45.7813</v>
      </c>
      <c r="M181" s="46">
        <v>45</v>
      </c>
      <c r="N181" s="36">
        <v>0</v>
      </c>
      <c r="O181" s="36">
        <v>0</v>
      </c>
      <c r="P181" s="44" t="s">
        <v>860</v>
      </c>
      <c r="Q181" s="44" t="s">
        <v>861</v>
      </c>
      <c r="R181" s="44" t="s">
        <v>227</v>
      </c>
      <c r="S181" s="36" t="s">
        <v>57</v>
      </c>
      <c r="T181" s="36" t="s">
        <v>824</v>
      </c>
      <c r="U181" s="36" t="s">
        <v>824</v>
      </c>
      <c r="V181" s="36" t="s">
        <v>847</v>
      </c>
      <c r="W181" s="36" t="s">
        <v>848</v>
      </c>
      <c r="X181" s="36">
        <v>108</v>
      </c>
      <c r="Y181" s="36">
        <v>377</v>
      </c>
      <c r="Z181" s="36">
        <v>24</v>
      </c>
      <c r="AA181" s="36">
        <v>82</v>
      </c>
      <c r="AB181" s="36">
        <v>377</v>
      </c>
      <c r="AC181" s="36" t="s">
        <v>57</v>
      </c>
      <c r="AD181" s="36" t="s">
        <v>57</v>
      </c>
      <c r="AE181" s="36"/>
      <c r="AF181" s="36" t="s">
        <v>53</v>
      </c>
      <c r="AG181" s="59"/>
    </row>
    <row r="182" s="18" customFormat="1" ht="67.5" hidden="1" spans="1:33">
      <c r="A182" s="36">
        <f>SUBTOTAL(103,$B$8:B182)</f>
        <v>34</v>
      </c>
      <c r="B182" s="37" t="s">
        <v>68</v>
      </c>
      <c r="C182" s="36" t="s">
        <v>69</v>
      </c>
      <c r="D182" s="36" t="s">
        <v>79</v>
      </c>
      <c r="E182" s="37" t="s">
        <v>862</v>
      </c>
      <c r="F182" s="37" t="str">
        <f>VLOOKUP(E:E,[1]项目信息综合查询_1!$I:$I,1,FALSE)</f>
        <v>融安县大坡乡星上村拿弓屯水源补充工程</v>
      </c>
      <c r="G182" s="37" t="s">
        <v>45</v>
      </c>
      <c r="H182" s="37" t="s">
        <v>329</v>
      </c>
      <c r="I182" s="37" t="s">
        <v>336</v>
      </c>
      <c r="J182" s="36" t="s">
        <v>844</v>
      </c>
      <c r="K182" s="36" t="s">
        <v>320</v>
      </c>
      <c r="L182" s="46">
        <v>33.487</v>
      </c>
      <c r="M182" s="46">
        <v>45</v>
      </c>
      <c r="N182" s="36">
        <v>0</v>
      </c>
      <c r="O182" s="36">
        <v>0</v>
      </c>
      <c r="P182" s="44" t="s">
        <v>863</v>
      </c>
      <c r="Q182" s="44" t="s">
        <v>864</v>
      </c>
      <c r="R182" s="44" t="s">
        <v>227</v>
      </c>
      <c r="S182" s="36" t="s">
        <v>57</v>
      </c>
      <c r="T182" s="36" t="s">
        <v>824</v>
      </c>
      <c r="U182" s="36" t="s">
        <v>824</v>
      </c>
      <c r="V182" s="36" t="s">
        <v>847</v>
      </c>
      <c r="W182" s="36" t="s">
        <v>848</v>
      </c>
      <c r="X182" s="36">
        <v>42</v>
      </c>
      <c r="Y182" s="36">
        <v>168</v>
      </c>
      <c r="Z182" s="36">
        <v>9</v>
      </c>
      <c r="AA182" s="36">
        <v>32</v>
      </c>
      <c r="AB182" s="36">
        <v>168</v>
      </c>
      <c r="AC182" s="36" t="s">
        <v>57</v>
      </c>
      <c r="AD182" s="36" t="s">
        <v>57</v>
      </c>
      <c r="AE182" s="36"/>
      <c r="AF182" s="36" t="s">
        <v>53</v>
      </c>
      <c r="AG182" s="59"/>
    </row>
    <row r="183" s="18" customFormat="1" ht="67.5" hidden="1" spans="1:33">
      <c r="A183" s="36">
        <f>SUBTOTAL(103,$B$8:B183)</f>
        <v>34</v>
      </c>
      <c r="B183" s="37" t="s">
        <v>68</v>
      </c>
      <c r="C183" s="36" t="s">
        <v>69</v>
      </c>
      <c r="D183" s="36" t="s">
        <v>79</v>
      </c>
      <c r="E183" s="37" t="s">
        <v>865</v>
      </c>
      <c r="F183" s="37" t="str">
        <f>VLOOKUP(E:E,[1]项目信息综合查询_1!$I:$I,1,FALSE)</f>
        <v>融安县长安镇大坡村南份屯水管扩网工程</v>
      </c>
      <c r="G183" s="37" t="s">
        <v>45</v>
      </c>
      <c r="H183" s="37" t="s">
        <v>587</v>
      </c>
      <c r="I183" s="37" t="s">
        <v>596</v>
      </c>
      <c r="J183" s="36" t="s">
        <v>844</v>
      </c>
      <c r="K183" s="36" t="s">
        <v>320</v>
      </c>
      <c r="L183" s="46">
        <v>59.7691</v>
      </c>
      <c r="M183" s="46">
        <v>44.33</v>
      </c>
      <c r="N183" s="36">
        <v>0</v>
      </c>
      <c r="O183" s="36">
        <v>0</v>
      </c>
      <c r="P183" s="44" t="s">
        <v>866</v>
      </c>
      <c r="Q183" s="44" t="s">
        <v>867</v>
      </c>
      <c r="R183" s="44" t="s">
        <v>227</v>
      </c>
      <c r="S183" s="36" t="s">
        <v>57</v>
      </c>
      <c r="T183" s="36" t="s">
        <v>824</v>
      </c>
      <c r="U183" s="36" t="s">
        <v>824</v>
      </c>
      <c r="V183" s="36" t="s">
        <v>847</v>
      </c>
      <c r="W183" s="36" t="s">
        <v>848</v>
      </c>
      <c r="X183" s="36">
        <v>61</v>
      </c>
      <c r="Y183" s="36">
        <v>252</v>
      </c>
      <c r="Z183" s="36">
        <v>15</v>
      </c>
      <c r="AA183" s="36">
        <v>62</v>
      </c>
      <c r="AB183" s="36">
        <v>252</v>
      </c>
      <c r="AC183" s="36" t="s">
        <v>57</v>
      </c>
      <c r="AD183" s="36" t="s">
        <v>57</v>
      </c>
      <c r="AE183" s="36"/>
      <c r="AF183" s="36" t="s">
        <v>53</v>
      </c>
      <c r="AG183" s="59"/>
    </row>
    <row r="184" s="18" customFormat="1" ht="67.5" hidden="1" spans="1:33">
      <c r="A184" s="36">
        <f>SUBTOTAL(103,$B$8:B184)</f>
        <v>34</v>
      </c>
      <c r="B184" s="37" t="s">
        <v>68</v>
      </c>
      <c r="C184" s="36" t="s">
        <v>69</v>
      </c>
      <c r="D184" s="36" t="s">
        <v>79</v>
      </c>
      <c r="E184" s="37" t="s">
        <v>868</v>
      </c>
      <c r="F184" s="37" t="str">
        <f>VLOOKUP(E:E,[1]项目信息综合查询_1!$I:$I,1,FALSE)</f>
        <v>融安县长安镇保江村志远屯饮水安全工程</v>
      </c>
      <c r="G184" s="37" t="s">
        <v>45</v>
      </c>
      <c r="H184" s="37" t="s">
        <v>587</v>
      </c>
      <c r="I184" s="37" t="s">
        <v>869</v>
      </c>
      <c r="J184" s="36" t="s">
        <v>844</v>
      </c>
      <c r="K184" s="36" t="s">
        <v>320</v>
      </c>
      <c r="L184" s="46">
        <v>22.3587</v>
      </c>
      <c r="M184" s="46">
        <v>40</v>
      </c>
      <c r="N184" s="36">
        <v>0</v>
      </c>
      <c r="O184" s="36">
        <v>0</v>
      </c>
      <c r="P184" s="44" t="s">
        <v>870</v>
      </c>
      <c r="Q184" s="44" t="s">
        <v>871</v>
      </c>
      <c r="R184" s="44" t="s">
        <v>227</v>
      </c>
      <c r="S184" s="36" t="s">
        <v>57</v>
      </c>
      <c r="T184" s="36" t="s">
        <v>824</v>
      </c>
      <c r="U184" s="36" t="s">
        <v>824</v>
      </c>
      <c r="V184" s="36" t="s">
        <v>847</v>
      </c>
      <c r="W184" s="36" t="s">
        <v>848</v>
      </c>
      <c r="X184" s="36">
        <v>74</v>
      </c>
      <c r="Y184" s="36">
        <v>251</v>
      </c>
      <c r="Z184" s="36"/>
      <c r="AA184" s="36"/>
      <c r="AB184" s="36">
        <v>251</v>
      </c>
      <c r="AC184" s="36" t="s">
        <v>57</v>
      </c>
      <c r="AD184" s="36" t="s">
        <v>57</v>
      </c>
      <c r="AE184" s="36"/>
      <c r="AF184" s="36" t="s">
        <v>53</v>
      </c>
      <c r="AG184" s="59"/>
    </row>
    <row r="185" s="18" customFormat="1" ht="67.5" hidden="1" spans="1:33">
      <c r="A185" s="36">
        <f>SUBTOTAL(103,$B$8:B185)</f>
        <v>34</v>
      </c>
      <c r="B185" s="37" t="s">
        <v>68</v>
      </c>
      <c r="C185" s="36" t="s">
        <v>69</v>
      </c>
      <c r="D185" s="36" t="s">
        <v>79</v>
      </c>
      <c r="E185" s="37" t="s">
        <v>872</v>
      </c>
      <c r="F185" s="37" t="str">
        <f>VLOOKUP(E:E,[1]项目信息综合查询_1!$I:$I,1,FALSE)</f>
        <v>融安县长安镇保江村板坝屯饮水安全工程</v>
      </c>
      <c r="G185" s="37" t="s">
        <v>45</v>
      </c>
      <c r="H185" s="37" t="s">
        <v>587</v>
      </c>
      <c r="I185" s="37" t="s">
        <v>869</v>
      </c>
      <c r="J185" s="36" t="s">
        <v>844</v>
      </c>
      <c r="K185" s="36" t="s">
        <v>320</v>
      </c>
      <c r="L185" s="46">
        <v>37.8009</v>
      </c>
      <c r="M185" s="46">
        <v>40</v>
      </c>
      <c r="N185" s="36">
        <v>0</v>
      </c>
      <c r="O185" s="36">
        <v>0</v>
      </c>
      <c r="P185" s="44" t="s">
        <v>873</v>
      </c>
      <c r="Q185" s="44" t="s">
        <v>874</v>
      </c>
      <c r="R185" s="44" t="s">
        <v>227</v>
      </c>
      <c r="S185" s="36" t="s">
        <v>57</v>
      </c>
      <c r="T185" s="36" t="s">
        <v>824</v>
      </c>
      <c r="U185" s="36" t="s">
        <v>824</v>
      </c>
      <c r="V185" s="36" t="s">
        <v>847</v>
      </c>
      <c r="W185" s="36" t="s">
        <v>848</v>
      </c>
      <c r="X185" s="36">
        <v>66</v>
      </c>
      <c r="Y185" s="36">
        <v>271</v>
      </c>
      <c r="Z185" s="36">
        <v>11</v>
      </c>
      <c r="AA185" s="36">
        <v>44</v>
      </c>
      <c r="AB185" s="36">
        <v>271</v>
      </c>
      <c r="AC185" s="36" t="s">
        <v>57</v>
      </c>
      <c r="AD185" s="36" t="s">
        <v>57</v>
      </c>
      <c r="AE185" s="36"/>
      <c r="AF185" s="36" t="s">
        <v>53</v>
      </c>
      <c r="AG185" s="59"/>
    </row>
    <row r="186" s="18" customFormat="1" ht="67.5" hidden="1" spans="1:33">
      <c r="A186" s="36">
        <f>SUBTOTAL(103,$B$8:B186)</f>
        <v>34</v>
      </c>
      <c r="B186" s="37" t="s">
        <v>68</v>
      </c>
      <c r="C186" s="36" t="s">
        <v>69</v>
      </c>
      <c r="D186" s="36" t="s">
        <v>79</v>
      </c>
      <c r="E186" s="37" t="s">
        <v>875</v>
      </c>
      <c r="F186" s="37" t="str">
        <f>VLOOKUP(E:E,[1]项目信息综合查询_1!$I:$I,1,FALSE)</f>
        <v>融安县大良镇龙山村龙坪屯饮水巩固提升工程</v>
      </c>
      <c r="G186" s="37" t="s">
        <v>45</v>
      </c>
      <c r="H186" s="37" t="s">
        <v>234</v>
      </c>
      <c r="I186" s="37" t="s">
        <v>260</v>
      </c>
      <c r="J186" s="36" t="s">
        <v>844</v>
      </c>
      <c r="K186" s="36" t="s">
        <v>320</v>
      </c>
      <c r="L186" s="46">
        <v>61.919</v>
      </c>
      <c r="M186" s="46">
        <v>40</v>
      </c>
      <c r="N186" s="36">
        <v>0</v>
      </c>
      <c r="O186" s="36">
        <v>0</v>
      </c>
      <c r="P186" s="44" t="s">
        <v>876</v>
      </c>
      <c r="Q186" s="44" t="s">
        <v>877</v>
      </c>
      <c r="R186" s="44" t="s">
        <v>227</v>
      </c>
      <c r="S186" s="36" t="s">
        <v>57</v>
      </c>
      <c r="T186" s="36" t="s">
        <v>824</v>
      </c>
      <c r="U186" s="36" t="s">
        <v>824</v>
      </c>
      <c r="V186" s="36" t="s">
        <v>847</v>
      </c>
      <c r="W186" s="36" t="s">
        <v>848</v>
      </c>
      <c r="X186" s="36">
        <v>103</v>
      </c>
      <c r="Y186" s="36">
        <v>367</v>
      </c>
      <c r="Z186" s="36">
        <v>13</v>
      </c>
      <c r="AA186" s="36">
        <v>40</v>
      </c>
      <c r="AB186" s="36">
        <v>367</v>
      </c>
      <c r="AC186" s="36" t="s">
        <v>57</v>
      </c>
      <c r="AD186" s="36" t="s">
        <v>57</v>
      </c>
      <c r="AE186" s="36"/>
      <c r="AF186" s="36" t="s">
        <v>53</v>
      </c>
      <c r="AG186" s="59"/>
    </row>
    <row r="187" s="18" customFormat="1" ht="67.5" hidden="1" spans="1:33">
      <c r="A187" s="36">
        <f>SUBTOTAL(103,$B$8:B187)</f>
        <v>34</v>
      </c>
      <c r="B187" s="37" t="s">
        <v>68</v>
      </c>
      <c r="C187" s="36" t="s">
        <v>69</v>
      </c>
      <c r="D187" s="36" t="s">
        <v>79</v>
      </c>
      <c r="E187" s="37" t="s">
        <v>878</v>
      </c>
      <c r="F187" s="37" t="str">
        <f>VLOOKUP(E:E,[1]项目信息综合查询_1!$I:$I,1,FALSE)</f>
        <v>融安县雅瑶乡苏田村平寨五屯饮水安全工程</v>
      </c>
      <c r="G187" s="37" t="s">
        <v>45</v>
      </c>
      <c r="H187" s="37" t="s">
        <v>879</v>
      </c>
      <c r="I187" s="37" t="s">
        <v>880</v>
      </c>
      <c r="J187" s="36" t="s">
        <v>844</v>
      </c>
      <c r="K187" s="36" t="s">
        <v>320</v>
      </c>
      <c r="L187" s="46">
        <v>33.487</v>
      </c>
      <c r="M187" s="46">
        <v>38</v>
      </c>
      <c r="N187" s="36">
        <v>0</v>
      </c>
      <c r="O187" s="36">
        <v>0</v>
      </c>
      <c r="P187" s="44" t="s">
        <v>881</v>
      </c>
      <c r="Q187" s="44" t="s">
        <v>882</v>
      </c>
      <c r="R187" s="44" t="s">
        <v>227</v>
      </c>
      <c r="S187" s="36" t="s">
        <v>57</v>
      </c>
      <c r="T187" s="36" t="s">
        <v>824</v>
      </c>
      <c r="U187" s="36" t="s">
        <v>824</v>
      </c>
      <c r="V187" s="36" t="s">
        <v>847</v>
      </c>
      <c r="W187" s="36" t="s">
        <v>848</v>
      </c>
      <c r="X187" s="36">
        <v>27</v>
      </c>
      <c r="Y187" s="36">
        <v>83</v>
      </c>
      <c r="Z187" s="36">
        <v>14</v>
      </c>
      <c r="AA187" s="36">
        <v>46</v>
      </c>
      <c r="AB187" s="36">
        <v>83</v>
      </c>
      <c r="AC187" s="36" t="s">
        <v>57</v>
      </c>
      <c r="AD187" s="36" t="s">
        <v>57</v>
      </c>
      <c r="AE187" s="36"/>
      <c r="AF187" s="36" t="s">
        <v>53</v>
      </c>
      <c r="AG187" s="59"/>
    </row>
    <row r="188" s="18" customFormat="1" ht="67.5" hidden="1" spans="1:33">
      <c r="A188" s="36">
        <f>SUBTOTAL(103,$B$8:B188)</f>
        <v>34</v>
      </c>
      <c r="B188" s="37" t="s">
        <v>68</v>
      </c>
      <c r="C188" s="36" t="s">
        <v>69</v>
      </c>
      <c r="D188" s="36" t="s">
        <v>79</v>
      </c>
      <c r="E188" s="37" t="s">
        <v>883</v>
      </c>
      <c r="F188" s="37" t="str">
        <f>VLOOKUP(E:E,[1]项目信息综合查询_1!$I:$I,1,FALSE)</f>
        <v>融安县大将镇东潭村大片屯饮水安全工程</v>
      </c>
      <c r="G188" s="37" t="s">
        <v>45</v>
      </c>
      <c r="H188" s="37" t="s">
        <v>137</v>
      </c>
      <c r="I188" s="37" t="s">
        <v>884</v>
      </c>
      <c r="J188" s="36" t="s">
        <v>844</v>
      </c>
      <c r="K188" s="36" t="s">
        <v>320</v>
      </c>
      <c r="L188" s="46">
        <v>32.3762</v>
      </c>
      <c r="M188" s="46">
        <v>36</v>
      </c>
      <c r="N188" s="36">
        <v>0</v>
      </c>
      <c r="O188" s="36">
        <v>0</v>
      </c>
      <c r="P188" s="44" t="s">
        <v>885</v>
      </c>
      <c r="Q188" s="44" t="s">
        <v>886</v>
      </c>
      <c r="R188" s="44" t="s">
        <v>227</v>
      </c>
      <c r="S188" s="36" t="s">
        <v>57</v>
      </c>
      <c r="T188" s="36" t="s">
        <v>824</v>
      </c>
      <c r="U188" s="36" t="s">
        <v>824</v>
      </c>
      <c r="V188" s="36" t="s">
        <v>847</v>
      </c>
      <c r="W188" s="36" t="s">
        <v>848</v>
      </c>
      <c r="X188" s="36">
        <v>36</v>
      </c>
      <c r="Y188" s="36">
        <v>127</v>
      </c>
      <c r="Z188" s="36">
        <v>14</v>
      </c>
      <c r="AA188" s="36">
        <v>53</v>
      </c>
      <c r="AB188" s="36">
        <v>127</v>
      </c>
      <c r="AC188" s="36" t="s">
        <v>57</v>
      </c>
      <c r="AD188" s="36" t="s">
        <v>57</v>
      </c>
      <c r="AE188" s="36"/>
      <c r="AF188" s="36" t="s">
        <v>53</v>
      </c>
      <c r="AG188" s="59"/>
    </row>
    <row r="189" s="18" customFormat="1" ht="67.5" hidden="1" spans="1:33">
      <c r="A189" s="36">
        <f>SUBTOTAL(103,$B$8:B189)</f>
        <v>34</v>
      </c>
      <c r="B189" s="37" t="s">
        <v>68</v>
      </c>
      <c r="C189" s="36" t="s">
        <v>69</v>
      </c>
      <c r="D189" s="36" t="s">
        <v>79</v>
      </c>
      <c r="E189" s="37" t="s">
        <v>887</v>
      </c>
      <c r="F189" s="37" t="str">
        <f>VLOOKUP(E:E,[1]项目信息综合查询_1!$I:$I,1,FALSE)</f>
        <v>融安县长安镇大坡村赖家屯水管扩网工程</v>
      </c>
      <c r="G189" s="37" t="s">
        <v>45</v>
      </c>
      <c r="H189" s="37" t="s">
        <v>587</v>
      </c>
      <c r="I189" s="37" t="s">
        <v>596</v>
      </c>
      <c r="J189" s="36" t="s">
        <v>844</v>
      </c>
      <c r="K189" s="36" t="s">
        <v>320</v>
      </c>
      <c r="L189" s="46">
        <v>38.9153</v>
      </c>
      <c r="M189" s="46">
        <v>32.86</v>
      </c>
      <c r="N189" s="36">
        <v>0</v>
      </c>
      <c r="O189" s="36">
        <v>0</v>
      </c>
      <c r="P189" s="44" t="s">
        <v>888</v>
      </c>
      <c r="Q189" s="44" t="s">
        <v>889</v>
      </c>
      <c r="R189" s="44" t="s">
        <v>227</v>
      </c>
      <c r="S189" s="36" t="s">
        <v>57</v>
      </c>
      <c r="T189" s="36" t="s">
        <v>824</v>
      </c>
      <c r="U189" s="36" t="s">
        <v>824</v>
      </c>
      <c r="V189" s="36" t="s">
        <v>847</v>
      </c>
      <c r="W189" s="36" t="s">
        <v>848</v>
      </c>
      <c r="X189" s="36">
        <v>44</v>
      </c>
      <c r="Y189" s="36">
        <v>165</v>
      </c>
      <c r="Z189" s="36">
        <v>3</v>
      </c>
      <c r="AA189" s="36">
        <v>11</v>
      </c>
      <c r="AB189" s="36">
        <v>165</v>
      </c>
      <c r="AC189" s="36" t="s">
        <v>57</v>
      </c>
      <c r="AD189" s="36" t="s">
        <v>57</v>
      </c>
      <c r="AE189" s="36"/>
      <c r="AF189" s="36" t="s">
        <v>53</v>
      </c>
      <c r="AG189" s="59"/>
    </row>
    <row r="190" s="18" customFormat="1" ht="67.5" hidden="1" spans="1:33">
      <c r="A190" s="36">
        <f>SUBTOTAL(103,$B$8:B190)</f>
        <v>34</v>
      </c>
      <c r="B190" s="37" t="s">
        <v>68</v>
      </c>
      <c r="C190" s="36" t="s">
        <v>69</v>
      </c>
      <c r="D190" s="36" t="s">
        <v>79</v>
      </c>
      <c r="E190" s="37" t="s">
        <v>890</v>
      </c>
      <c r="F190" s="37" t="str">
        <f>VLOOKUP(E:E,[1]项目信息综合查询_1!$I:$I,1,FALSE)</f>
        <v>融安县长安镇银洞村兰家屯饮水维修工程</v>
      </c>
      <c r="G190" s="37" t="s">
        <v>45</v>
      </c>
      <c r="H190" s="37" t="s">
        <v>587</v>
      </c>
      <c r="I190" s="37" t="s">
        <v>891</v>
      </c>
      <c r="J190" s="36" t="s">
        <v>844</v>
      </c>
      <c r="K190" s="36" t="s">
        <v>320</v>
      </c>
      <c r="L190" s="46">
        <v>41.9797</v>
      </c>
      <c r="M190" s="46">
        <v>30</v>
      </c>
      <c r="N190" s="36">
        <v>0</v>
      </c>
      <c r="O190" s="36">
        <v>0</v>
      </c>
      <c r="P190" s="44" t="s">
        <v>892</v>
      </c>
      <c r="Q190" s="44" t="s">
        <v>893</v>
      </c>
      <c r="R190" s="44" t="s">
        <v>227</v>
      </c>
      <c r="S190" s="36" t="s">
        <v>57</v>
      </c>
      <c r="T190" s="36" t="s">
        <v>824</v>
      </c>
      <c r="U190" s="36" t="s">
        <v>824</v>
      </c>
      <c r="V190" s="36" t="s">
        <v>847</v>
      </c>
      <c r="W190" s="36" t="s">
        <v>848</v>
      </c>
      <c r="X190" s="36">
        <v>30</v>
      </c>
      <c r="Y190" s="36">
        <v>111</v>
      </c>
      <c r="Z190" s="36">
        <v>6</v>
      </c>
      <c r="AA190" s="36">
        <v>25</v>
      </c>
      <c r="AB190" s="36">
        <v>111</v>
      </c>
      <c r="AC190" s="36" t="s">
        <v>57</v>
      </c>
      <c r="AD190" s="36" t="s">
        <v>57</v>
      </c>
      <c r="AE190" s="36" t="s">
        <v>67</v>
      </c>
      <c r="AF190" s="36" t="s">
        <v>53</v>
      </c>
      <c r="AG190" s="59"/>
    </row>
    <row r="191" s="18" customFormat="1" ht="67.5" hidden="1" spans="1:33">
      <c r="A191" s="36">
        <f>SUBTOTAL(103,$B$8:B191)</f>
        <v>34</v>
      </c>
      <c r="B191" s="37" t="s">
        <v>68</v>
      </c>
      <c r="C191" s="36" t="s">
        <v>69</v>
      </c>
      <c r="D191" s="36" t="s">
        <v>79</v>
      </c>
      <c r="E191" s="37" t="s">
        <v>894</v>
      </c>
      <c r="F191" s="37" t="str">
        <f>VLOOKUP(E:E,[1]项目信息综合查询_1!$I:$I,1,FALSE)</f>
        <v>融安县东起乡长丰村古力屯饮水巩固提升工程</v>
      </c>
      <c r="G191" s="37" t="s">
        <v>45</v>
      </c>
      <c r="H191" s="37" t="s">
        <v>414</v>
      </c>
      <c r="I191" s="37" t="s">
        <v>423</v>
      </c>
      <c r="J191" s="36" t="s">
        <v>844</v>
      </c>
      <c r="K191" s="36" t="s">
        <v>320</v>
      </c>
      <c r="L191" s="46">
        <v>54.5349</v>
      </c>
      <c r="M191" s="46">
        <v>30</v>
      </c>
      <c r="N191" s="36">
        <v>0</v>
      </c>
      <c r="O191" s="36">
        <v>0</v>
      </c>
      <c r="P191" s="44" t="s">
        <v>895</v>
      </c>
      <c r="Q191" s="44" t="s">
        <v>896</v>
      </c>
      <c r="R191" s="44" t="s">
        <v>227</v>
      </c>
      <c r="S191" s="36" t="s">
        <v>57</v>
      </c>
      <c r="T191" s="36" t="s">
        <v>824</v>
      </c>
      <c r="U191" s="36" t="s">
        <v>824</v>
      </c>
      <c r="V191" s="36" t="s">
        <v>847</v>
      </c>
      <c r="W191" s="36" t="s">
        <v>848</v>
      </c>
      <c r="X191" s="36">
        <v>27</v>
      </c>
      <c r="Y191" s="36">
        <v>117</v>
      </c>
      <c r="Z191" s="36">
        <v>3</v>
      </c>
      <c r="AA191" s="36">
        <v>10</v>
      </c>
      <c r="AB191" s="36">
        <v>117</v>
      </c>
      <c r="AC191" s="36" t="s">
        <v>57</v>
      </c>
      <c r="AD191" s="36" t="s">
        <v>57</v>
      </c>
      <c r="AE191" s="36"/>
      <c r="AF191" s="36" t="s">
        <v>53</v>
      </c>
      <c r="AG191" s="59"/>
    </row>
    <row r="192" s="18" customFormat="1" ht="67.5" hidden="1" spans="1:33">
      <c r="A192" s="36">
        <f>SUBTOTAL(103,$B$8:B192)</f>
        <v>34</v>
      </c>
      <c r="B192" s="37" t="s">
        <v>68</v>
      </c>
      <c r="C192" s="36" t="s">
        <v>69</v>
      </c>
      <c r="D192" s="36" t="s">
        <v>79</v>
      </c>
      <c r="E192" s="37" t="s">
        <v>897</v>
      </c>
      <c r="F192" s="37" t="str">
        <f>VLOOKUP(E:E,[1]项目信息综合查询_1!$I:$I,1,FALSE)</f>
        <v>融安县大将镇才妙村百合屯水源补充工程</v>
      </c>
      <c r="G192" s="37" t="s">
        <v>45</v>
      </c>
      <c r="H192" s="37" t="s">
        <v>137</v>
      </c>
      <c r="I192" s="37" t="s">
        <v>160</v>
      </c>
      <c r="J192" s="36" t="s">
        <v>844</v>
      </c>
      <c r="K192" s="36" t="s">
        <v>320</v>
      </c>
      <c r="L192" s="46">
        <v>30.413</v>
      </c>
      <c r="M192" s="46">
        <v>30</v>
      </c>
      <c r="N192" s="36">
        <v>0</v>
      </c>
      <c r="O192" s="36">
        <v>0</v>
      </c>
      <c r="P192" s="44" t="s">
        <v>898</v>
      </c>
      <c r="Q192" s="44" t="s">
        <v>899</v>
      </c>
      <c r="R192" s="44" t="s">
        <v>227</v>
      </c>
      <c r="S192" s="36" t="s">
        <v>57</v>
      </c>
      <c r="T192" s="36" t="s">
        <v>824</v>
      </c>
      <c r="U192" s="36" t="s">
        <v>824</v>
      </c>
      <c r="V192" s="36" t="s">
        <v>847</v>
      </c>
      <c r="W192" s="36" t="s">
        <v>848</v>
      </c>
      <c r="X192" s="36">
        <v>24</v>
      </c>
      <c r="Y192" s="36">
        <v>86</v>
      </c>
      <c r="Z192" s="36">
        <v>9</v>
      </c>
      <c r="AA192" s="36">
        <v>37</v>
      </c>
      <c r="AB192" s="36">
        <v>86</v>
      </c>
      <c r="AC192" s="36" t="s">
        <v>57</v>
      </c>
      <c r="AD192" s="36" t="s">
        <v>57</v>
      </c>
      <c r="AE192" s="36"/>
      <c r="AF192" s="36" t="s">
        <v>53</v>
      </c>
      <c r="AG192" s="59"/>
    </row>
    <row r="193" s="18" customFormat="1" ht="67.5" hidden="1" spans="1:33">
      <c r="A193" s="36">
        <f>SUBTOTAL(103,$B$8:B193)</f>
        <v>34</v>
      </c>
      <c r="B193" s="37" t="s">
        <v>68</v>
      </c>
      <c r="C193" s="36" t="s">
        <v>69</v>
      </c>
      <c r="D193" s="36" t="s">
        <v>79</v>
      </c>
      <c r="E193" s="37" t="s">
        <v>900</v>
      </c>
      <c r="F193" s="37" t="str">
        <f>VLOOKUP(E:E,[1]项目信息综合查询_1!$I:$I,1,FALSE)</f>
        <v>融安县桥板乡古板村古板屯饮水巩固提升工程</v>
      </c>
      <c r="G193" s="37" t="s">
        <v>45</v>
      </c>
      <c r="H193" s="37" t="s">
        <v>525</v>
      </c>
      <c r="I193" s="37" t="s">
        <v>901</v>
      </c>
      <c r="J193" s="36" t="s">
        <v>844</v>
      </c>
      <c r="K193" s="36" t="s">
        <v>320</v>
      </c>
      <c r="L193" s="46">
        <v>33.487</v>
      </c>
      <c r="M193" s="46">
        <v>30</v>
      </c>
      <c r="N193" s="36">
        <v>0</v>
      </c>
      <c r="O193" s="36">
        <v>0</v>
      </c>
      <c r="P193" s="44" t="s">
        <v>902</v>
      </c>
      <c r="Q193" s="44" t="s">
        <v>903</v>
      </c>
      <c r="R193" s="44" t="s">
        <v>227</v>
      </c>
      <c r="S193" s="36" t="s">
        <v>57</v>
      </c>
      <c r="T193" s="36" t="s">
        <v>824</v>
      </c>
      <c r="U193" s="36" t="s">
        <v>824</v>
      </c>
      <c r="V193" s="36" t="s">
        <v>847</v>
      </c>
      <c r="W193" s="36" t="s">
        <v>848</v>
      </c>
      <c r="X193" s="36">
        <v>213</v>
      </c>
      <c r="Y193" s="36">
        <v>822</v>
      </c>
      <c r="Z193" s="36">
        <v>48</v>
      </c>
      <c r="AA193" s="36">
        <v>190</v>
      </c>
      <c r="AB193" s="36">
        <v>822</v>
      </c>
      <c r="AC193" s="36" t="s">
        <v>57</v>
      </c>
      <c r="AD193" s="36" t="s">
        <v>57</v>
      </c>
      <c r="AE193" s="36" t="s">
        <v>67</v>
      </c>
      <c r="AF193" s="36" t="s">
        <v>53</v>
      </c>
      <c r="AG193" s="59"/>
    </row>
    <row r="194" s="18" customFormat="1" ht="67.5" hidden="1" spans="1:33">
      <c r="A194" s="36">
        <f>SUBTOTAL(103,$B$8:B194)</f>
        <v>34</v>
      </c>
      <c r="B194" s="37" t="s">
        <v>68</v>
      </c>
      <c r="C194" s="36" t="s">
        <v>69</v>
      </c>
      <c r="D194" s="36" t="s">
        <v>79</v>
      </c>
      <c r="E194" s="37" t="s">
        <v>904</v>
      </c>
      <c r="F194" s="37" t="str">
        <f>VLOOKUP(E:E,[1]项目信息综合查询_1!$I:$I,1,FALSE)</f>
        <v>融安县大将镇瓜洞村六朗屯饮水巩固提升工程</v>
      </c>
      <c r="G194" s="37" t="s">
        <v>45</v>
      </c>
      <c r="H194" s="37" t="s">
        <v>137</v>
      </c>
      <c r="I194" s="37" t="s">
        <v>173</v>
      </c>
      <c r="J194" s="36" t="s">
        <v>844</v>
      </c>
      <c r="K194" s="36" t="s">
        <v>320</v>
      </c>
      <c r="L194" s="46">
        <v>65.5298</v>
      </c>
      <c r="M194" s="46">
        <v>26</v>
      </c>
      <c r="N194" s="36">
        <v>0</v>
      </c>
      <c r="O194" s="36">
        <v>0</v>
      </c>
      <c r="P194" s="44" t="s">
        <v>905</v>
      </c>
      <c r="Q194" s="44" t="s">
        <v>906</v>
      </c>
      <c r="R194" s="44" t="s">
        <v>227</v>
      </c>
      <c r="S194" s="36" t="s">
        <v>57</v>
      </c>
      <c r="T194" s="36" t="s">
        <v>824</v>
      </c>
      <c r="U194" s="36" t="s">
        <v>824</v>
      </c>
      <c r="V194" s="36" t="s">
        <v>847</v>
      </c>
      <c r="W194" s="36" t="s">
        <v>848</v>
      </c>
      <c r="X194" s="36">
        <v>40</v>
      </c>
      <c r="Y194" s="36">
        <v>127</v>
      </c>
      <c r="Z194" s="36">
        <v>10</v>
      </c>
      <c r="AA194" s="36">
        <v>42</v>
      </c>
      <c r="AB194" s="36">
        <v>127</v>
      </c>
      <c r="AC194" s="36" t="s">
        <v>57</v>
      </c>
      <c r="AD194" s="36" t="s">
        <v>57</v>
      </c>
      <c r="AE194" s="36"/>
      <c r="AF194" s="36" t="s">
        <v>53</v>
      </c>
      <c r="AG194" s="59"/>
    </row>
    <row r="195" s="18" customFormat="1" ht="67.5" hidden="1" spans="1:33">
      <c r="A195" s="36">
        <f>SUBTOTAL(103,$B$8:B195)</f>
        <v>34</v>
      </c>
      <c r="B195" s="37" t="s">
        <v>68</v>
      </c>
      <c r="C195" s="36" t="s">
        <v>69</v>
      </c>
      <c r="D195" s="36" t="s">
        <v>79</v>
      </c>
      <c r="E195" s="37" t="s">
        <v>907</v>
      </c>
      <c r="F195" s="37" t="str">
        <f>VLOOKUP(E:E,[1]项目信息综合查询_1!$I:$I,1,FALSE)</f>
        <v>融安县长安镇安宁村中寨屯水源补充工程</v>
      </c>
      <c r="G195" s="37" t="s">
        <v>45</v>
      </c>
      <c r="H195" s="37" t="s">
        <v>587</v>
      </c>
      <c r="I195" s="37" t="s">
        <v>908</v>
      </c>
      <c r="J195" s="36" t="s">
        <v>844</v>
      </c>
      <c r="K195" s="36" t="s">
        <v>320</v>
      </c>
      <c r="L195" s="46">
        <v>20.2699</v>
      </c>
      <c r="M195" s="36">
        <v>25</v>
      </c>
      <c r="N195" s="36">
        <v>0</v>
      </c>
      <c r="O195" s="36">
        <v>0</v>
      </c>
      <c r="P195" s="44" t="s">
        <v>909</v>
      </c>
      <c r="Q195" s="44" t="s">
        <v>910</v>
      </c>
      <c r="R195" s="44" t="s">
        <v>227</v>
      </c>
      <c r="S195" s="36" t="s">
        <v>57</v>
      </c>
      <c r="T195" s="36" t="s">
        <v>824</v>
      </c>
      <c r="U195" s="36" t="s">
        <v>824</v>
      </c>
      <c r="V195" s="36" t="s">
        <v>847</v>
      </c>
      <c r="W195" s="36" t="s">
        <v>848</v>
      </c>
      <c r="X195" s="36">
        <v>56</v>
      </c>
      <c r="Y195" s="36">
        <v>217</v>
      </c>
      <c r="Z195" s="36"/>
      <c r="AA195" s="36"/>
      <c r="AB195" s="36">
        <v>217</v>
      </c>
      <c r="AC195" s="36" t="s">
        <v>57</v>
      </c>
      <c r="AD195" s="36" t="s">
        <v>57</v>
      </c>
      <c r="AE195" s="36"/>
      <c r="AF195" s="36" t="s">
        <v>53</v>
      </c>
      <c r="AG195" s="59"/>
    </row>
    <row r="196" s="18" customFormat="1" ht="67.5" hidden="1" spans="1:33">
      <c r="A196" s="36">
        <f>SUBTOTAL(103,$B$8:B196)</f>
        <v>34</v>
      </c>
      <c r="B196" s="37" t="s">
        <v>68</v>
      </c>
      <c r="C196" s="36" t="s">
        <v>69</v>
      </c>
      <c r="D196" s="36" t="s">
        <v>79</v>
      </c>
      <c r="E196" s="37" t="s">
        <v>911</v>
      </c>
      <c r="F196" s="37" t="str">
        <f>VLOOKUP(E:E,[1]项目信息综合查询_1!$I:$I,1,FALSE)</f>
        <v>融安县东起乡崖脚村竹山屯水源补充工程</v>
      </c>
      <c r="G196" s="37" t="s">
        <v>45</v>
      </c>
      <c r="H196" s="37" t="s">
        <v>414</v>
      </c>
      <c r="I196" s="37" t="s">
        <v>427</v>
      </c>
      <c r="J196" s="36" t="s">
        <v>844</v>
      </c>
      <c r="K196" s="36" t="s">
        <v>320</v>
      </c>
      <c r="L196" s="46">
        <v>20.4228</v>
      </c>
      <c r="M196" s="36">
        <v>25</v>
      </c>
      <c r="N196" s="36">
        <v>0</v>
      </c>
      <c r="O196" s="36">
        <v>0</v>
      </c>
      <c r="P196" s="44" t="s">
        <v>912</v>
      </c>
      <c r="Q196" s="44" t="s">
        <v>913</v>
      </c>
      <c r="R196" s="44" t="s">
        <v>227</v>
      </c>
      <c r="S196" s="36" t="s">
        <v>57</v>
      </c>
      <c r="T196" s="36" t="s">
        <v>824</v>
      </c>
      <c r="U196" s="36" t="s">
        <v>824</v>
      </c>
      <c r="V196" s="36" t="s">
        <v>847</v>
      </c>
      <c r="W196" s="36" t="s">
        <v>848</v>
      </c>
      <c r="X196" s="36">
        <v>115</v>
      </c>
      <c r="Y196" s="36">
        <v>470</v>
      </c>
      <c r="Z196" s="36">
        <v>22</v>
      </c>
      <c r="AA196" s="36">
        <v>77</v>
      </c>
      <c r="AB196" s="36">
        <v>470</v>
      </c>
      <c r="AC196" s="36" t="s">
        <v>57</v>
      </c>
      <c r="AD196" s="36" t="s">
        <v>57</v>
      </c>
      <c r="AE196" s="36"/>
      <c r="AF196" s="36" t="s">
        <v>53</v>
      </c>
      <c r="AG196" s="59"/>
    </row>
    <row r="197" s="18" customFormat="1" ht="67.5" hidden="1" spans="1:33">
      <c r="A197" s="36">
        <f>SUBTOTAL(103,$B$8:B197)</f>
        <v>34</v>
      </c>
      <c r="B197" s="37" t="s">
        <v>68</v>
      </c>
      <c r="C197" s="36" t="s">
        <v>69</v>
      </c>
      <c r="D197" s="36" t="s">
        <v>79</v>
      </c>
      <c r="E197" s="37" t="s">
        <v>914</v>
      </c>
      <c r="F197" s="37" t="str">
        <f>VLOOKUP(E:E,[1]项目信息综合查询_1!$I:$I,1,FALSE)</f>
        <v>融安县桥板乡良老村龙久屯水源补充工程</v>
      </c>
      <c r="G197" s="37" t="s">
        <v>45</v>
      </c>
      <c r="H197" s="37" t="s">
        <v>525</v>
      </c>
      <c r="I197" s="37" t="s">
        <v>526</v>
      </c>
      <c r="J197" s="36" t="s">
        <v>844</v>
      </c>
      <c r="K197" s="36" t="s">
        <v>320</v>
      </c>
      <c r="L197" s="46">
        <v>21.4161</v>
      </c>
      <c r="M197" s="36">
        <v>22.6</v>
      </c>
      <c r="N197" s="36">
        <v>0</v>
      </c>
      <c r="O197" s="36">
        <v>0</v>
      </c>
      <c r="P197" s="44" t="s">
        <v>915</v>
      </c>
      <c r="Q197" s="44" t="s">
        <v>916</v>
      </c>
      <c r="R197" s="44" t="s">
        <v>227</v>
      </c>
      <c r="S197" s="36" t="s">
        <v>57</v>
      </c>
      <c r="T197" s="36" t="s">
        <v>824</v>
      </c>
      <c r="U197" s="36" t="s">
        <v>824</v>
      </c>
      <c r="V197" s="36" t="s">
        <v>847</v>
      </c>
      <c r="W197" s="36" t="s">
        <v>848</v>
      </c>
      <c r="X197" s="36">
        <v>66</v>
      </c>
      <c r="Y197" s="36">
        <v>190</v>
      </c>
      <c r="Z197" s="36">
        <v>26</v>
      </c>
      <c r="AA197" s="36">
        <v>89</v>
      </c>
      <c r="AB197" s="36">
        <v>190</v>
      </c>
      <c r="AC197" s="36" t="s">
        <v>57</v>
      </c>
      <c r="AD197" s="36" t="s">
        <v>57</v>
      </c>
      <c r="AE197" s="36"/>
      <c r="AF197" s="36" t="s">
        <v>53</v>
      </c>
      <c r="AG197" s="59"/>
    </row>
    <row r="198" s="18" customFormat="1" ht="67.5" hidden="1" spans="1:33">
      <c r="A198" s="36">
        <f>SUBTOTAL(103,$B$8:B198)</f>
        <v>34</v>
      </c>
      <c r="B198" s="37" t="s">
        <v>68</v>
      </c>
      <c r="C198" s="36" t="s">
        <v>69</v>
      </c>
      <c r="D198" s="36" t="s">
        <v>79</v>
      </c>
      <c r="E198" s="37" t="s">
        <v>917</v>
      </c>
      <c r="F198" s="37" t="str">
        <f>VLOOKUP(E:E,[1]项目信息综合查询_1!$I:$I,1,FALSE)</f>
        <v>融安县潭头乡潭头村上边屯扩网工程</v>
      </c>
      <c r="G198" s="37" t="s">
        <v>45</v>
      </c>
      <c r="H198" s="37" t="s">
        <v>692</v>
      </c>
      <c r="I198" s="37" t="s">
        <v>720</v>
      </c>
      <c r="J198" s="36" t="s">
        <v>844</v>
      </c>
      <c r="K198" s="36" t="s">
        <v>320</v>
      </c>
      <c r="L198" s="46">
        <v>27.3715</v>
      </c>
      <c r="M198" s="36">
        <v>20</v>
      </c>
      <c r="N198" s="36">
        <v>0</v>
      </c>
      <c r="O198" s="36">
        <v>0</v>
      </c>
      <c r="P198" s="44" t="s">
        <v>918</v>
      </c>
      <c r="Q198" s="44" t="s">
        <v>919</v>
      </c>
      <c r="R198" s="44" t="s">
        <v>227</v>
      </c>
      <c r="S198" s="36" t="s">
        <v>57</v>
      </c>
      <c r="T198" s="36" t="s">
        <v>824</v>
      </c>
      <c r="U198" s="36" t="s">
        <v>824</v>
      </c>
      <c r="V198" s="36" t="s">
        <v>847</v>
      </c>
      <c r="W198" s="36" t="s">
        <v>848</v>
      </c>
      <c r="X198" s="36">
        <v>80</v>
      </c>
      <c r="Y198" s="36">
        <v>284</v>
      </c>
      <c r="Z198" s="36">
        <v>15</v>
      </c>
      <c r="AA198" s="36">
        <v>62</v>
      </c>
      <c r="AB198" s="36">
        <v>284</v>
      </c>
      <c r="AC198" s="36" t="s">
        <v>57</v>
      </c>
      <c r="AD198" s="36" t="s">
        <v>57</v>
      </c>
      <c r="AE198" s="36"/>
      <c r="AF198" s="36" t="s">
        <v>53</v>
      </c>
      <c r="AG198" s="59"/>
    </row>
    <row r="199" s="18" customFormat="1" ht="67.5" hidden="1" spans="1:33">
      <c r="A199" s="36">
        <f>SUBTOTAL(103,$B$8:B199)</f>
        <v>34</v>
      </c>
      <c r="B199" s="37" t="s">
        <v>68</v>
      </c>
      <c r="C199" s="36" t="s">
        <v>69</v>
      </c>
      <c r="D199" s="36" t="s">
        <v>79</v>
      </c>
      <c r="E199" s="37" t="s">
        <v>920</v>
      </c>
      <c r="F199" s="37" t="str">
        <f>VLOOKUP(E:E,[1]项目信息综合查询_1!$I:$I,1,FALSE)</f>
        <v>融安县大将镇雅仕村长耙口屯饮水工程</v>
      </c>
      <c r="G199" s="37" t="s">
        <v>45</v>
      </c>
      <c r="H199" s="37" t="s">
        <v>137</v>
      </c>
      <c r="I199" s="37" t="s">
        <v>198</v>
      </c>
      <c r="J199" s="36" t="s">
        <v>844</v>
      </c>
      <c r="K199" s="36" t="s">
        <v>320</v>
      </c>
      <c r="L199" s="46">
        <v>42.7605</v>
      </c>
      <c r="M199" s="36">
        <v>16</v>
      </c>
      <c r="N199" s="36">
        <v>0</v>
      </c>
      <c r="O199" s="36">
        <v>0</v>
      </c>
      <c r="P199" s="44" t="s">
        <v>921</v>
      </c>
      <c r="Q199" s="44" t="s">
        <v>919</v>
      </c>
      <c r="R199" s="44" t="s">
        <v>227</v>
      </c>
      <c r="S199" s="36" t="s">
        <v>57</v>
      </c>
      <c r="T199" s="36" t="s">
        <v>824</v>
      </c>
      <c r="U199" s="36" t="s">
        <v>824</v>
      </c>
      <c r="V199" s="36" t="s">
        <v>847</v>
      </c>
      <c r="W199" s="36" t="s">
        <v>848</v>
      </c>
      <c r="X199" s="36">
        <v>66</v>
      </c>
      <c r="Y199" s="36">
        <v>212</v>
      </c>
      <c r="Z199" s="36">
        <v>10</v>
      </c>
      <c r="AA199" s="36">
        <v>30</v>
      </c>
      <c r="AB199" s="36">
        <v>212</v>
      </c>
      <c r="AC199" s="36" t="s">
        <v>57</v>
      </c>
      <c r="AD199" s="36" t="s">
        <v>57</v>
      </c>
      <c r="AE199" s="36"/>
      <c r="AF199" s="36" t="s">
        <v>53</v>
      </c>
      <c r="AG199" s="59"/>
    </row>
    <row r="200" s="18" customFormat="1" ht="67.5" hidden="1" spans="1:33">
      <c r="A200" s="36">
        <f>SUBTOTAL(103,$B$8:B200)</f>
        <v>34</v>
      </c>
      <c r="B200" s="37" t="s">
        <v>68</v>
      </c>
      <c r="C200" s="36" t="s">
        <v>69</v>
      </c>
      <c r="D200" s="36" t="s">
        <v>79</v>
      </c>
      <c r="E200" s="37" t="s">
        <v>922</v>
      </c>
      <c r="F200" s="37" t="str">
        <f>VLOOKUP(E:E,[1]项目信息综合查询_1!$I:$I,1,FALSE)</f>
        <v>融安县浮石镇长龙村三千屯水源补充工程</v>
      </c>
      <c r="G200" s="37" t="s">
        <v>45</v>
      </c>
      <c r="H200" s="37" t="s">
        <v>449</v>
      </c>
      <c r="I200" s="37" t="s">
        <v>517</v>
      </c>
      <c r="J200" s="36" t="s">
        <v>844</v>
      </c>
      <c r="K200" s="36" t="s">
        <v>320</v>
      </c>
      <c r="L200" s="46">
        <v>25.542</v>
      </c>
      <c r="M200" s="36">
        <v>15.52</v>
      </c>
      <c r="N200" s="36">
        <v>0</v>
      </c>
      <c r="O200" s="36">
        <v>0</v>
      </c>
      <c r="P200" s="44" t="s">
        <v>923</v>
      </c>
      <c r="Q200" s="44" t="s">
        <v>924</v>
      </c>
      <c r="R200" s="44" t="s">
        <v>227</v>
      </c>
      <c r="S200" s="36" t="s">
        <v>57</v>
      </c>
      <c r="T200" s="36" t="s">
        <v>824</v>
      </c>
      <c r="U200" s="36" t="s">
        <v>824</v>
      </c>
      <c r="V200" s="36" t="s">
        <v>847</v>
      </c>
      <c r="W200" s="36" t="s">
        <v>848</v>
      </c>
      <c r="X200" s="36">
        <v>82</v>
      </c>
      <c r="Y200" s="36">
        <v>300</v>
      </c>
      <c r="Z200" s="36">
        <v>20</v>
      </c>
      <c r="AA200" s="36">
        <v>79</v>
      </c>
      <c r="AB200" s="36">
        <v>300</v>
      </c>
      <c r="AC200" s="36" t="s">
        <v>57</v>
      </c>
      <c r="AD200" s="36" t="s">
        <v>57</v>
      </c>
      <c r="AE200" s="36"/>
      <c r="AF200" s="36" t="s">
        <v>53</v>
      </c>
      <c r="AG200" s="59"/>
    </row>
    <row r="201" s="18" customFormat="1" ht="67.5" hidden="1" spans="1:33">
      <c r="A201" s="36">
        <f>SUBTOTAL(103,$B$8:B201)</f>
        <v>34</v>
      </c>
      <c r="B201" s="37" t="s">
        <v>68</v>
      </c>
      <c r="C201" s="36" t="s">
        <v>69</v>
      </c>
      <c r="D201" s="36" t="s">
        <v>79</v>
      </c>
      <c r="E201" s="37" t="s">
        <v>925</v>
      </c>
      <c r="F201" s="37" t="str">
        <f>VLOOKUP(E:E,[1]项目信息综合查询_1!$I:$I,1,FALSE)</f>
        <v>融安县雅瑶乡福田村深弄屯饮水安全工程</v>
      </c>
      <c r="G201" s="37" t="s">
        <v>45</v>
      </c>
      <c r="H201" s="37" t="s">
        <v>879</v>
      </c>
      <c r="I201" s="37" t="s">
        <v>926</v>
      </c>
      <c r="J201" s="36" t="s">
        <v>844</v>
      </c>
      <c r="K201" s="36" t="s">
        <v>320</v>
      </c>
      <c r="L201" s="46">
        <v>27.3715</v>
      </c>
      <c r="M201" s="36">
        <v>15</v>
      </c>
      <c r="N201" s="36">
        <v>0</v>
      </c>
      <c r="O201" s="36">
        <v>0</v>
      </c>
      <c r="P201" s="44" t="s">
        <v>927</v>
      </c>
      <c r="Q201" s="44" t="s">
        <v>928</v>
      </c>
      <c r="R201" s="44" t="s">
        <v>227</v>
      </c>
      <c r="S201" s="36" t="s">
        <v>57</v>
      </c>
      <c r="T201" s="36" t="s">
        <v>824</v>
      </c>
      <c r="U201" s="36" t="s">
        <v>824</v>
      </c>
      <c r="V201" s="36" t="s">
        <v>847</v>
      </c>
      <c r="W201" s="36" t="s">
        <v>848</v>
      </c>
      <c r="X201" s="36">
        <v>60</v>
      </c>
      <c r="Y201" s="36">
        <v>251</v>
      </c>
      <c r="Z201" s="36">
        <v>17</v>
      </c>
      <c r="AA201" s="36">
        <v>72</v>
      </c>
      <c r="AB201" s="36">
        <v>251</v>
      </c>
      <c r="AC201" s="36" t="s">
        <v>57</v>
      </c>
      <c r="AD201" s="36" t="s">
        <v>57</v>
      </c>
      <c r="AE201" s="36"/>
      <c r="AF201" s="36" t="s">
        <v>53</v>
      </c>
      <c r="AG201" s="59"/>
    </row>
    <row r="202" s="18" customFormat="1" ht="67.5" hidden="1" spans="1:33">
      <c r="A202" s="36">
        <f>SUBTOTAL(103,$B$8:B202)</f>
        <v>34</v>
      </c>
      <c r="B202" s="37" t="s">
        <v>68</v>
      </c>
      <c r="C202" s="36" t="s">
        <v>69</v>
      </c>
      <c r="D202" s="36" t="s">
        <v>79</v>
      </c>
      <c r="E202" s="37" t="s">
        <v>929</v>
      </c>
      <c r="F202" s="37" t="str">
        <f>VLOOKUP(E:E,[1]项目信息综合查询_1!$I:$I,1,FALSE)</f>
        <v>融安县桥板乡古板村良午屯水源补充工程</v>
      </c>
      <c r="G202" s="37" t="s">
        <v>45</v>
      </c>
      <c r="H202" s="37" t="s">
        <v>525</v>
      </c>
      <c r="I202" s="37" t="s">
        <v>901</v>
      </c>
      <c r="J202" s="36" t="s">
        <v>844</v>
      </c>
      <c r="K202" s="36" t="s">
        <v>320</v>
      </c>
      <c r="L202" s="46">
        <v>28.7025</v>
      </c>
      <c r="M202" s="36">
        <v>15</v>
      </c>
      <c r="N202" s="36">
        <v>0</v>
      </c>
      <c r="O202" s="36">
        <v>0</v>
      </c>
      <c r="P202" s="44" t="s">
        <v>930</v>
      </c>
      <c r="Q202" s="44" t="s">
        <v>931</v>
      </c>
      <c r="R202" s="44" t="s">
        <v>227</v>
      </c>
      <c r="S202" s="36" t="s">
        <v>57</v>
      </c>
      <c r="T202" s="36" t="s">
        <v>824</v>
      </c>
      <c r="U202" s="36" t="s">
        <v>824</v>
      </c>
      <c r="V202" s="36" t="s">
        <v>847</v>
      </c>
      <c r="W202" s="36" t="s">
        <v>848</v>
      </c>
      <c r="X202" s="36">
        <v>85</v>
      </c>
      <c r="Y202" s="36">
        <v>287</v>
      </c>
      <c r="Z202" s="36">
        <v>26</v>
      </c>
      <c r="AA202" s="36">
        <v>102</v>
      </c>
      <c r="AB202" s="36">
        <v>287</v>
      </c>
      <c r="AC202" s="36" t="s">
        <v>57</v>
      </c>
      <c r="AD202" s="36" t="s">
        <v>57</v>
      </c>
      <c r="AE202" s="36" t="s">
        <v>67</v>
      </c>
      <c r="AF202" s="36" t="s">
        <v>53</v>
      </c>
      <c r="AG202" s="59"/>
    </row>
    <row r="203" s="18" customFormat="1" ht="67.5" hidden="1" spans="1:33">
      <c r="A203" s="36">
        <f>SUBTOTAL(103,$B$8:B203)</f>
        <v>34</v>
      </c>
      <c r="B203" s="37" t="s">
        <v>68</v>
      </c>
      <c r="C203" s="36" t="s">
        <v>69</v>
      </c>
      <c r="D203" s="36" t="s">
        <v>79</v>
      </c>
      <c r="E203" s="37" t="s">
        <v>932</v>
      </c>
      <c r="F203" s="37" t="str">
        <f>VLOOKUP(E:E,[1]项目信息综合查询_1!$I:$I,1,FALSE)</f>
        <v>融安县桥板乡下良村板正屯水源补充工程</v>
      </c>
      <c r="G203" s="37" t="s">
        <v>45</v>
      </c>
      <c r="H203" s="37" t="s">
        <v>525</v>
      </c>
      <c r="I203" s="37" t="s">
        <v>933</v>
      </c>
      <c r="J203" s="36" t="s">
        <v>844</v>
      </c>
      <c r="K203" s="36" t="s">
        <v>320</v>
      </c>
      <c r="L203" s="46">
        <v>27.372</v>
      </c>
      <c r="M203" s="46">
        <v>15</v>
      </c>
      <c r="N203" s="36">
        <v>0</v>
      </c>
      <c r="O203" s="36">
        <v>0</v>
      </c>
      <c r="P203" s="44" t="s">
        <v>934</v>
      </c>
      <c r="Q203" s="44" t="s">
        <v>935</v>
      </c>
      <c r="R203" s="44" t="s">
        <v>227</v>
      </c>
      <c r="S203" s="36" t="s">
        <v>57</v>
      </c>
      <c r="T203" s="36" t="s">
        <v>824</v>
      </c>
      <c r="U203" s="36" t="s">
        <v>824</v>
      </c>
      <c r="V203" s="36" t="s">
        <v>847</v>
      </c>
      <c r="W203" s="36" t="s">
        <v>848</v>
      </c>
      <c r="X203" s="36">
        <v>32</v>
      </c>
      <c r="Y203" s="36">
        <v>119</v>
      </c>
      <c r="Z203" s="36">
        <v>13</v>
      </c>
      <c r="AA203" s="36">
        <v>45</v>
      </c>
      <c r="AB203" s="36">
        <v>119</v>
      </c>
      <c r="AC203" s="36" t="s">
        <v>57</v>
      </c>
      <c r="AD203" s="36" t="s">
        <v>57</v>
      </c>
      <c r="AE203" s="36"/>
      <c r="AF203" s="36" t="s">
        <v>53</v>
      </c>
      <c r="AG203" s="59"/>
    </row>
    <row r="204" s="18" customFormat="1" ht="67.5" hidden="1" spans="1:33">
      <c r="A204" s="36">
        <f>SUBTOTAL(103,$B$8:B204)</f>
        <v>34</v>
      </c>
      <c r="B204" s="37" t="s">
        <v>68</v>
      </c>
      <c r="C204" s="36" t="s">
        <v>69</v>
      </c>
      <c r="D204" s="36" t="s">
        <v>79</v>
      </c>
      <c r="E204" s="37" t="s">
        <v>936</v>
      </c>
      <c r="F204" s="37" t="str">
        <f>VLOOKUP(E:E,[1]项目信息综合查询_1!$I:$I,1,FALSE)</f>
        <v>融安县板榄镇里鸟村新合屯水源补充工程</v>
      </c>
      <c r="G204" s="37" t="s">
        <v>45</v>
      </c>
      <c r="H204" s="37" t="s">
        <v>46</v>
      </c>
      <c r="I204" s="37" t="s">
        <v>937</v>
      </c>
      <c r="J204" s="36" t="s">
        <v>844</v>
      </c>
      <c r="K204" s="36" t="s">
        <v>320</v>
      </c>
      <c r="L204" s="46">
        <v>11.698</v>
      </c>
      <c r="M204" s="46">
        <v>12</v>
      </c>
      <c r="N204" s="36">
        <v>0</v>
      </c>
      <c r="O204" s="36">
        <v>0</v>
      </c>
      <c r="P204" s="44" t="s">
        <v>938</v>
      </c>
      <c r="Q204" s="44" t="s">
        <v>939</v>
      </c>
      <c r="R204" s="44" t="s">
        <v>227</v>
      </c>
      <c r="S204" s="36" t="s">
        <v>57</v>
      </c>
      <c r="T204" s="36" t="s">
        <v>824</v>
      </c>
      <c r="U204" s="36" t="s">
        <v>824</v>
      </c>
      <c r="V204" s="36" t="s">
        <v>847</v>
      </c>
      <c r="W204" s="36" t="s">
        <v>848</v>
      </c>
      <c r="X204" s="36">
        <v>44</v>
      </c>
      <c r="Y204" s="36">
        <v>126</v>
      </c>
      <c r="Z204" s="36">
        <v>13</v>
      </c>
      <c r="AA204" s="36">
        <v>49</v>
      </c>
      <c r="AB204" s="36">
        <v>126</v>
      </c>
      <c r="AC204" s="36" t="s">
        <v>57</v>
      </c>
      <c r="AD204" s="36" t="s">
        <v>57</v>
      </c>
      <c r="AE204" s="36"/>
      <c r="AF204" s="36" t="s">
        <v>53</v>
      </c>
      <c r="AG204" s="59"/>
    </row>
    <row r="205" s="18" customFormat="1" ht="67.5" hidden="1" spans="1:33">
      <c r="A205" s="36">
        <f>SUBTOTAL(103,$B$8:B205)</f>
        <v>34</v>
      </c>
      <c r="B205" s="37" t="s">
        <v>68</v>
      </c>
      <c r="C205" s="36" t="s">
        <v>69</v>
      </c>
      <c r="D205" s="36" t="s">
        <v>79</v>
      </c>
      <c r="E205" s="37" t="s">
        <v>940</v>
      </c>
      <c r="F205" s="37" t="str">
        <f>VLOOKUP(E:E,[1]项目信息综合查询_1!$I:$I,1,FALSE)</f>
        <v>融安县大良镇新寨村良宁屯饮水维修工程</v>
      </c>
      <c r="G205" s="37" t="s">
        <v>45</v>
      </c>
      <c r="H205" s="37" t="s">
        <v>234</v>
      </c>
      <c r="I205" s="37" t="s">
        <v>253</v>
      </c>
      <c r="J205" s="36" t="s">
        <v>844</v>
      </c>
      <c r="K205" s="36" t="s">
        <v>320</v>
      </c>
      <c r="L205" s="46">
        <v>19.8192</v>
      </c>
      <c r="M205" s="46">
        <v>12</v>
      </c>
      <c r="N205" s="36">
        <v>0</v>
      </c>
      <c r="O205" s="36">
        <v>0</v>
      </c>
      <c r="P205" s="44" t="s">
        <v>941</v>
      </c>
      <c r="Q205" s="44" t="s">
        <v>942</v>
      </c>
      <c r="R205" s="44" t="s">
        <v>227</v>
      </c>
      <c r="S205" s="36" t="s">
        <v>57</v>
      </c>
      <c r="T205" s="36" t="s">
        <v>824</v>
      </c>
      <c r="U205" s="36" t="s">
        <v>824</v>
      </c>
      <c r="V205" s="36" t="s">
        <v>847</v>
      </c>
      <c r="W205" s="36" t="s">
        <v>848</v>
      </c>
      <c r="X205" s="36">
        <v>60</v>
      </c>
      <c r="Y205" s="36">
        <v>251</v>
      </c>
      <c r="Z205" s="36">
        <v>17</v>
      </c>
      <c r="AA205" s="36">
        <v>72</v>
      </c>
      <c r="AB205" s="36">
        <v>251</v>
      </c>
      <c r="AC205" s="36" t="s">
        <v>57</v>
      </c>
      <c r="AD205" s="36" t="s">
        <v>57</v>
      </c>
      <c r="AE205" s="36"/>
      <c r="AF205" s="36" t="s">
        <v>53</v>
      </c>
      <c r="AG205" s="59"/>
    </row>
    <row r="206" s="18" customFormat="1" ht="67.5" hidden="1" spans="1:33">
      <c r="A206" s="36">
        <f>SUBTOTAL(103,$B$8:B206)</f>
        <v>34</v>
      </c>
      <c r="B206" s="37" t="s">
        <v>68</v>
      </c>
      <c r="C206" s="36" t="s">
        <v>69</v>
      </c>
      <c r="D206" s="36" t="s">
        <v>79</v>
      </c>
      <c r="E206" s="37" t="s">
        <v>943</v>
      </c>
      <c r="F206" s="37" t="str">
        <f>VLOOKUP(E:E,[1]项目信息综合查询_1!$I:$I,1,FALSE)</f>
        <v>融安县泗顶镇泗顶村1队饮水巩固提升工程</v>
      </c>
      <c r="G206" s="37" t="s">
        <v>45</v>
      </c>
      <c r="H206" s="37" t="s">
        <v>615</v>
      </c>
      <c r="I206" s="37" t="s">
        <v>944</v>
      </c>
      <c r="J206" s="36" t="s">
        <v>844</v>
      </c>
      <c r="K206" s="36" t="s">
        <v>320</v>
      </c>
      <c r="L206" s="46">
        <v>15.56741</v>
      </c>
      <c r="M206" s="46">
        <v>8</v>
      </c>
      <c r="N206" s="36">
        <v>0</v>
      </c>
      <c r="O206" s="36">
        <v>0</v>
      </c>
      <c r="P206" s="44" t="s">
        <v>945</v>
      </c>
      <c r="Q206" s="44" t="s">
        <v>946</v>
      </c>
      <c r="R206" s="44" t="s">
        <v>227</v>
      </c>
      <c r="S206" s="36" t="s">
        <v>57</v>
      </c>
      <c r="T206" s="36" t="s">
        <v>824</v>
      </c>
      <c r="U206" s="36" t="s">
        <v>824</v>
      </c>
      <c r="V206" s="36" t="s">
        <v>847</v>
      </c>
      <c r="W206" s="36" t="s">
        <v>848</v>
      </c>
      <c r="X206" s="36">
        <v>60</v>
      </c>
      <c r="Y206" s="36">
        <v>198</v>
      </c>
      <c r="Z206" s="36">
        <v>12</v>
      </c>
      <c r="AA206" s="36">
        <v>40</v>
      </c>
      <c r="AB206" s="36">
        <v>198</v>
      </c>
      <c r="AC206" s="36" t="s">
        <v>57</v>
      </c>
      <c r="AD206" s="36" t="s">
        <v>57</v>
      </c>
      <c r="AE206" s="36"/>
      <c r="AF206" s="36" t="s">
        <v>53</v>
      </c>
      <c r="AG206" s="59"/>
    </row>
    <row r="207" s="18" customFormat="1" ht="22.5" hidden="1" spans="1:33">
      <c r="A207" s="36">
        <f>SUBTOTAL(103,$B$8:B207)</f>
        <v>34</v>
      </c>
      <c r="B207" s="37" t="s">
        <v>41</v>
      </c>
      <c r="C207" s="36" t="s">
        <v>947</v>
      </c>
      <c r="D207" s="36" t="s">
        <v>948</v>
      </c>
      <c r="E207" s="37" t="s">
        <v>949</v>
      </c>
      <c r="F207" s="37" t="str">
        <f>VLOOKUP(E:E,[1]项目信息综合查询_1!$I:$I,1,FALSE)</f>
        <v>小额信贷贴息</v>
      </c>
      <c r="G207" s="37" t="s">
        <v>45</v>
      </c>
      <c r="H207" s="37"/>
      <c r="I207" s="37"/>
      <c r="J207" s="36" t="s">
        <v>642</v>
      </c>
      <c r="K207" s="36" t="s">
        <v>589</v>
      </c>
      <c r="L207" s="36">
        <v>1100</v>
      </c>
      <c r="M207" s="36">
        <v>1100</v>
      </c>
      <c r="N207" s="36">
        <v>0</v>
      </c>
      <c r="O207" s="36">
        <v>0</v>
      </c>
      <c r="P207" s="44" t="s">
        <v>950</v>
      </c>
      <c r="Q207" s="44" t="s">
        <v>951</v>
      </c>
      <c r="R207" s="44" t="s">
        <v>952</v>
      </c>
      <c r="S207" s="36" t="s">
        <v>53</v>
      </c>
      <c r="T207" s="36" t="s">
        <v>953</v>
      </c>
      <c r="U207" s="36" t="s">
        <v>953</v>
      </c>
      <c r="V207" s="36" t="s">
        <v>954</v>
      </c>
      <c r="W207" s="36" t="s">
        <v>955</v>
      </c>
      <c r="X207" s="36">
        <v>5000</v>
      </c>
      <c r="Y207" s="36">
        <v>15000</v>
      </c>
      <c r="Z207" s="36">
        <v>5000</v>
      </c>
      <c r="AA207" s="36"/>
      <c r="AB207" s="36">
        <v>15000</v>
      </c>
      <c r="AC207" s="36" t="s">
        <v>53</v>
      </c>
      <c r="AD207" s="36" t="s">
        <v>53</v>
      </c>
      <c r="AE207" s="36"/>
      <c r="AF207" s="36" t="s">
        <v>53</v>
      </c>
      <c r="AG207" s="59"/>
    </row>
    <row r="208" s="18" customFormat="1" ht="101.25" hidden="1" spans="1:33">
      <c r="A208" s="36">
        <f>SUBTOTAL(103,$B$8:B208)</f>
        <v>34</v>
      </c>
      <c r="B208" s="37" t="s">
        <v>41</v>
      </c>
      <c r="C208" s="36" t="s">
        <v>42</v>
      </c>
      <c r="D208" s="36" t="s">
        <v>43</v>
      </c>
      <c r="E208" s="37" t="s">
        <v>956</v>
      </c>
      <c r="F208" s="37" t="str">
        <f>VLOOKUP(E:E,[1]项目信息综合查询_1!$I:$I,1,FALSE)</f>
        <v>浮石镇鹭鹚洲村柑桔产业基地道路建设工程</v>
      </c>
      <c r="G208" s="37" t="s">
        <v>45</v>
      </c>
      <c r="H208" s="37" t="s">
        <v>449</v>
      </c>
      <c r="I208" s="37" t="s">
        <v>957</v>
      </c>
      <c r="J208" s="36" t="s">
        <v>409</v>
      </c>
      <c r="K208" s="36" t="s">
        <v>49</v>
      </c>
      <c r="L208" s="46">
        <v>362.796648</v>
      </c>
      <c r="M208" s="36">
        <v>350</v>
      </c>
      <c r="N208" s="36">
        <v>0</v>
      </c>
      <c r="O208" s="36">
        <v>0</v>
      </c>
      <c r="P208" s="45" t="s">
        <v>958</v>
      </c>
      <c r="Q208" s="44" t="s">
        <v>959</v>
      </c>
      <c r="R208" s="44" t="s">
        <v>960</v>
      </c>
      <c r="S208" s="36" t="s">
        <v>53</v>
      </c>
      <c r="T208" s="36" t="s">
        <v>953</v>
      </c>
      <c r="U208" s="36" t="s">
        <v>953</v>
      </c>
      <c r="V208" s="36" t="s">
        <v>954</v>
      </c>
      <c r="W208" s="36" t="s">
        <v>955</v>
      </c>
      <c r="X208" s="36">
        <v>259</v>
      </c>
      <c r="Y208" s="36">
        <v>972</v>
      </c>
      <c r="Z208" s="36">
        <v>65</v>
      </c>
      <c r="AA208" s="36">
        <v>224</v>
      </c>
      <c r="AB208" s="36">
        <v>1196</v>
      </c>
      <c r="AC208" s="36" t="s">
        <v>57</v>
      </c>
      <c r="AD208" s="36" t="s">
        <v>57</v>
      </c>
      <c r="AE208" s="36" t="s">
        <v>100</v>
      </c>
      <c r="AF208" s="36" t="s">
        <v>53</v>
      </c>
      <c r="AG208" s="59"/>
    </row>
    <row r="209" s="18" customFormat="1" ht="90" hidden="1" spans="1:33">
      <c r="A209" s="36">
        <f>SUBTOTAL(103,$B$8:B209)</f>
        <v>34</v>
      </c>
      <c r="B209" s="37" t="s">
        <v>41</v>
      </c>
      <c r="C209" s="36" t="s">
        <v>42</v>
      </c>
      <c r="D209" s="36" t="s">
        <v>43</v>
      </c>
      <c r="E209" s="37" t="s">
        <v>961</v>
      </c>
      <c r="F209" s="37" t="str">
        <f>VLOOKUP(E:E,[1]项目信息综合查询_1!$I:$I,1,FALSE)</f>
        <v>潭头乡岭背村上大塘屯登楼糖料蔗产业基地建设</v>
      </c>
      <c r="G209" s="37" t="s">
        <v>45</v>
      </c>
      <c r="H209" s="37" t="s">
        <v>692</v>
      </c>
      <c r="I209" s="37" t="s">
        <v>962</v>
      </c>
      <c r="J209" s="36" t="s">
        <v>661</v>
      </c>
      <c r="K209" s="36" t="s">
        <v>662</v>
      </c>
      <c r="L209" s="46">
        <v>247.7622</v>
      </c>
      <c r="M209" s="46">
        <v>270</v>
      </c>
      <c r="N209" s="36">
        <v>0</v>
      </c>
      <c r="O209" s="36">
        <v>0</v>
      </c>
      <c r="P209" s="45" t="s">
        <v>963</v>
      </c>
      <c r="Q209" s="44" t="s">
        <v>964</v>
      </c>
      <c r="R209" s="44" t="s">
        <v>701</v>
      </c>
      <c r="S209" s="36" t="s">
        <v>53</v>
      </c>
      <c r="T209" s="36" t="s">
        <v>953</v>
      </c>
      <c r="U209" s="36" t="s">
        <v>953</v>
      </c>
      <c r="V209" s="36" t="s">
        <v>954</v>
      </c>
      <c r="W209" s="36" t="s">
        <v>955</v>
      </c>
      <c r="X209" s="36">
        <v>40</v>
      </c>
      <c r="Y209" s="36">
        <v>112</v>
      </c>
      <c r="Z209" s="36">
        <v>10</v>
      </c>
      <c r="AA209" s="36">
        <v>30</v>
      </c>
      <c r="AB209" s="36">
        <v>112</v>
      </c>
      <c r="AC209" s="36" t="s">
        <v>57</v>
      </c>
      <c r="AD209" s="36" t="s">
        <v>57</v>
      </c>
      <c r="AE209" s="36"/>
      <c r="AF209" s="36" t="s">
        <v>53</v>
      </c>
      <c r="AG209" s="59"/>
    </row>
    <row r="210" s="18" customFormat="1" ht="101.25" hidden="1" spans="1:33">
      <c r="A210" s="36">
        <f>SUBTOTAL(103,$B$8:B210)</f>
        <v>34</v>
      </c>
      <c r="B210" s="37" t="s">
        <v>41</v>
      </c>
      <c r="C210" s="36" t="s">
        <v>42</v>
      </c>
      <c r="D210" s="36" t="s">
        <v>43</v>
      </c>
      <c r="E210" s="37" t="s">
        <v>965</v>
      </c>
      <c r="F210" s="37" t="str">
        <f>VLOOKUP(E:E,[1]项目信息综合查询_1!$I:$I,1,FALSE)</f>
        <v>大坡乡同仕村板茂香杉产业路建设工程</v>
      </c>
      <c r="G210" s="37" t="s">
        <v>45</v>
      </c>
      <c r="H210" s="37" t="s">
        <v>329</v>
      </c>
      <c r="I210" s="37" t="s">
        <v>372</v>
      </c>
      <c r="J210" s="36" t="s">
        <v>409</v>
      </c>
      <c r="K210" s="36" t="s">
        <v>49</v>
      </c>
      <c r="L210" s="46">
        <v>210.2966</v>
      </c>
      <c r="M210" s="36">
        <v>260</v>
      </c>
      <c r="N210" s="36">
        <v>0</v>
      </c>
      <c r="O210" s="36">
        <v>0</v>
      </c>
      <c r="P210" s="45" t="s">
        <v>966</v>
      </c>
      <c r="Q210" s="44" t="s">
        <v>967</v>
      </c>
      <c r="R210" s="44" t="s">
        <v>362</v>
      </c>
      <c r="S210" s="36" t="s">
        <v>53</v>
      </c>
      <c r="T210" s="36" t="s">
        <v>953</v>
      </c>
      <c r="U210" s="36" t="s">
        <v>953</v>
      </c>
      <c r="V210" s="36" t="s">
        <v>954</v>
      </c>
      <c r="W210" s="36" t="s">
        <v>955</v>
      </c>
      <c r="X210" s="36">
        <v>301</v>
      </c>
      <c r="Y210" s="36">
        <v>953</v>
      </c>
      <c r="Z210" s="36">
        <v>149</v>
      </c>
      <c r="AA210" s="36">
        <v>467</v>
      </c>
      <c r="AB210" s="36">
        <v>1420</v>
      </c>
      <c r="AC210" s="36" t="s">
        <v>57</v>
      </c>
      <c r="AD210" s="36" t="s">
        <v>57</v>
      </c>
      <c r="AE210" s="36" t="s">
        <v>67</v>
      </c>
      <c r="AF210" s="36" t="s">
        <v>53</v>
      </c>
      <c r="AG210" s="59"/>
    </row>
    <row r="211" s="18" customFormat="1" ht="90" hidden="1" spans="1:33">
      <c r="A211" s="36">
        <f>SUBTOTAL(103,$B$8:B211)</f>
        <v>34</v>
      </c>
      <c r="B211" s="37" t="s">
        <v>41</v>
      </c>
      <c r="C211" s="36" t="s">
        <v>42</v>
      </c>
      <c r="D211" s="36" t="s">
        <v>43</v>
      </c>
      <c r="E211" s="37" t="s">
        <v>968</v>
      </c>
      <c r="F211" s="37" t="str">
        <f>VLOOKUP(E:E,[1]项目信息综合查询_1!$I:$I,1,FALSE)</f>
        <v>大坡乡六局村油茶标准化示范园基础配套建设（二期）</v>
      </c>
      <c r="G211" s="37" t="s">
        <v>45</v>
      </c>
      <c r="H211" s="37" t="s">
        <v>329</v>
      </c>
      <c r="I211" s="37" t="s">
        <v>380</v>
      </c>
      <c r="J211" s="36" t="s">
        <v>409</v>
      </c>
      <c r="K211" s="36" t="s">
        <v>49</v>
      </c>
      <c r="L211" s="46">
        <v>192.6601</v>
      </c>
      <c r="M211" s="36">
        <v>230</v>
      </c>
      <c r="N211" s="36">
        <v>0</v>
      </c>
      <c r="O211" s="36">
        <v>0</v>
      </c>
      <c r="P211" s="45" t="s">
        <v>969</v>
      </c>
      <c r="Q211" s="44" t="s">
        <v>970</v>
      </c>
      <c r="R211" s="44" t="s">
        <v>362</v>
      </c>
      <c r="S211" s="36" t="s">
        <v>53</v>
      </c>
      <c r="T211" s="36" t="s">
        <v>953</v>
      </c>
      <c r="U211" s="36" t="s">
        <v>953</v>
      </c>
      <c r="V211" s="36" t="s">
        <v>954</v>
      </c>
      <c r="W211" s="36" t="s">
        <v>955</v>
      </c>
      <c r="X211" s="36">
        <v>63</v>
      </c>
      <c r="Y211" s="36">
        <v>193</v>
      </c>
      <c r="Z211" s="36">
        <v>19</v>
      </c>
      <c r="AA211" s="36">
        <v>75</v>
      </c>
      <c r="AB211" s="36">
        <v>286</v>
      </c>
      <c r="AC211" s="36" t="s">
        <v>57</v>
      </c>
      <c r="AD211" s="36" t="s">
        <v>57</v>
      </c>
      <c r="AE211" s="36"/>
      <c r="AF211" s="36" t="s">
        <v>53</v>
      </c>
      <c r="AG211" s="59"/>
    </row>
    <row r="212" s="18" customFormat="1" ht="90" hidden="1" spans="1:33">
      <c r="A212" s="36">
        <f>SUBTOTAL(103,$B$8:B212)</f>
        <v>34</v>
      </c>
      <c r="B212" s="37" t="s">
        <v>41</v>
      </c>
      <c r="C212" s="36" t="s">
        <v>94</v>
      </c>
      <c r="D212" s="36" t="s">
        <v>95</v>
      </c>
      <c r="E212" s="37" t="s">
        <v>971</v>
      </c>
      <c r="F212" s="37" t="str">
        <f>VLOOKUP(E:E,[1]项目信息综合查询_1!$I:$I,1,FALSE)</f>
        <v>融安县板榄镇龙纳村村级林场油茶基地</v>
      </c>
      <c r="G212" s="37" t="s">
        <v>45</v>
      </c>
      <c r="H212" s="37" t="s">
        <v>46</v>
      </c>
      <c r="I212" s="37" t="s">
        <v>76</v>
      </c>
      <c r="J212" s="36" t="s">
        <v>409</v>
      </c>
      <c r="K212" s="36" t="s">
        <v>49</v>
      </c>
      <c r="L212" s="46">
        <v>212.935821</v>
      </c>
      <c r="M212" s="46">
        <v>210</v>
      </c>
      <c r="N212" s="36">
        <v>0</v>
      </c>
      <c r="O212" s="36">
        <v>0</v>
      </c>
      <c r="P212" s="45" t="s">
        <v>972</v>
      </c>
      <c r="Q212" s="44" t="s">
        <v>973</v>
      </c>
      <c r="R212" s="44" t="s">
        <v>974</v>
      </c>
      <c r="S212" s="36" t="s">
        <v>53</v>
      </c>
      <c r="T212" s="36" t="s">
        <v>953</v>
      </c>
      <c r="U212" s="36" t="s">
        <v>953</v>
      </c>
      <c r="V212" s="36" t="s">
        <v>954</v>
      </c>
      <c r="W212" s="36" t="s">
        <v>955</v>
      </c>
      <c r="X212" s="36">
        <v>570</v>
      </c>
      <c r="Y212" s="36">
        <v>1882</v>
      </c>
      <c r="Z212" s="36">
        <v>151</v>
      </c>
      <c r="AA212" s="36">
        <v>540</v>
      </c>
      <c r="AB212" s="36">
        <v>1882</v>
      </c>
      <c r="AC212" s="36" t="s">
        <v>57</v>
      </c>
      <c r="AD212" s="36" t="s">
        <v>57</v>
      </c>
      <c r="AE212" s="36"/>
      <c r="AF212" s="36" t="s">
        <v>53</v>
      </c>
      <c r="AG212" s="59"/>
    </row>
    <row r="213" s="18" customFormat="1" ht="90" hidden="1" spans="1:33">
      <c r="A213" s="36">
        <f>SUBTOTAL(103,$B$8:B213)</f>
        <v>34</v>
      </c>
      <c r="B213" s="37" t="s">
        <v>41</v>
      </c>
      <c r="C213" s="36" t="s">
        <v>42</v>
      </c>
      <c r="D213" s="36" t="s">
        <v>43</v>
      </c>
      <c r="E213" s="37" t="s">
        <v>975</v>
      </c>
      <c r="F213" s="37" t="str">
        <f>VLOOKUP(E:E,[1]项目信息综合查询_1!$I:$I,1,FALSE)</f>
        <v>浮石镇东江村马家屯香杉产业基地道路建设</v>
      </c>
      <c r="G213" s="37" t="s">
        <v>45</v>
      </c>
      <c r="H213" s="37" t="s">
        <v>449</v>
      </c>
      <c r="I213" s="37" t="s">
        <v>510</v>
      </c>
      <c r="J213" s="36" t="s">
        <v>409</v>
      </c>
      <c r="K213" s="36" t="s">
        <v>49</v>
      </c>
      <c r="L213" s="46">
        <v>197.620774</v>
      </c>
      <c r="M213" s="36">
        <v>210</v>
      </c>
      <c r="N213" s="36">
        <v>0</v>
      </c>
      <c r="O213" s="36">
        <v>0</v>
      </c>
      <c r="P213" s="45" t="s">
        <v>976</v>
      </c>
      <c r="Q213" s="44" t="s">
        <v>977</v>
      </c>
      <c r="R213" s="44" t="s">
        <v>978</v>
      </c>
      <c r="S213" s="36" t="s">
        <v>53</v>
      </c>
      <c r="T213" s="36" t="s">
        <v>953</v>
      </c>
      <c r="U213" s="36" t="s">
        <v>953</v>
      </c>
      <c r="V213" s="36" t="s">
        <v>954</v>
      </c>
      <c r="W213" s="36" t="s">
        <v>955</v>
      </c>
      <c r="X213" s="36">
        <v>89</v>
      </c>
      <c r="Y213" s="36">
        <v>297</v>
      </c>
      <c r="Z213" s="36">
        <v>31</v>
      </c>
      <c r="AA213" s="36">
        <v>117</v>
      </c>
      <c r="AB213" s="36">
        <v>297</v>
      </c>
      <c r="AC213" s="36" t="s">
        <v>57</v>
      </c>
      <c r="AD213" s="36" t="s">
        <v>57</v>
      </c>
      <c r="AE213" s="36"/>
      <c r="AF213" s="36" t="s">
        <v>53</v>
      </c>
      <c r="AG213" s="59"/>
    </row>
    <row r="214" s="18" customFormat="1" ht="90" hidden="1" spans="1:33">
      <c r="A214" s="36">
        <f>SUBTOTAL(103,$B$8:B214)</f>
        <v>34</v>
      </c>
      <c r="B214" s="37" t="s">
        <v>41</v>
      </c>
      <c r="C214" s="36" t="s">
        <v>42</v>
      </c>
      <c r="D214" s="36" t="s">
        <v>43</v>
      </c>
      <c r="E214" s="37" t="s">
        <v>979</v>
      </c>
      <c r="F214" s="37" t="str">
        <f>VLOOKUP(E:E,[1]项目信息综合查询_1!$I:$I,1,FALSE)</f>
        <v>融安县板榄镇江北村江北屯南木界香杉产业基地道路建设项目</v>
      </c>
      <c r="G214" s="37" t="s">
        <v>45</v>
      </c>
      <c r="H214" s="37" t="s">
        <v>46</v>
      </c>
      <c r="I214" s="37" t="s">
        <v>980</v>
      </c>
      <c r="J214" s="36" t="s">
        <v>48</v>
      </c>
      <c r="K214" s="36" t="s">
        <v>88</v>
      </c>
      <c r="L214" s="46">
        <v>221.275503</v>
      </c>
      <c r="M214" s="36">
        <v>200</v>
      </c>
      <c r="N214" s="36">
        <v>0</v>
      </c>
      <c r="O214" s="36">
        <v>0</v>
      </c>
      <c r="P214" s="45" t="s">
        <v>981</v>
      </c>
      <c r="Q214" s="44" t="s">
        <v>982</v>
      </c>
      <c r="R214" s="44" t="s">
        <v>52</v>
      </c>
      <c r="S214" s="36" t="s">
        <v>53</v>
      </c>
      <c r="T214" s="36" t="s">
        <v>953</v>
      </c>
      <c r="U214" s="36" t="s">
        <v>953</v>
      </c>
      <c r="V214" s="36" t="s">
        <v>954</v>
      </c>
      <c r="W214" s="36" t="s">
        <v>955</v>
      </c>
      <c r="X214" s="36">
        <v>40</v>
      </c>
      <c r="Y214" s="36">
        <v>135</v>
      </c>
      <c r="Z214" s="36">
        <v>8</v>
      </c>
      <c r="AA214" s="36">
        <v>28</v>
      </c>
      <c r="AB214" s="36">
        <v>135</v>
      </c>
      <c r="AC214" s="36" t="s">
        <v>57</v>
      </c>
      <c r="AD214" s="36" t="s">
        <v>57</v>
      </c>
      <c r="AE214" s="36"/>
      <c r="AF214" s="36" t="s">
        <v>53</v>
      </c>
      <c r="AG214" s="59"/>
    </row>
    <row r="215" s="18" customFormat="1" ht="90" hidden="1" spans="1:33">
      <c r="A215" s="36">
        <f>SUBTOTAL(103,$B$8:B215)</f>
        <v>34</v>
      </c>
      <c r="B215" s="37" t="s">
        <v>41</v>
      </c>
      <c r="C215" s="36" t="s">
        <v>42</v>
      </c>
      <c r="D215" s="36" t="s">
        <v>43</v>
      </c>
      <c r="E215" s="37" t="s">
        <v>983</v>
      </c>
      <c r="F215" s="37" t="str">
        <f>VLOOKUP(E:E,[1]项目信息综合查询_1!$I:$I,1,FALSE)</f>
        <v>潭头乡岭背村北山屯平地洞糖料蔗产业基地建设</v>
      </c>
      <c r="G215" s="37" t="s">
        <v>45</v>
      </c>
      <c r="H215" s="37" t="s">
        <v>692</v>
      </c>
      <c r="I215" s="37" t="s">
        <v>962</v>
      </c>
      <c r="J215" s="36" t="s">
        <v>661</v>
      </c>
      <c r="K215" s="36" t="s">
        <v>662</v>
      </c>
      <c r="L215" s="46">
        <v>174.0621</v>
      </c>
      <c r="M215" s="36">
        <v>200</v>
      </c>
      <c r="N215" s="36">
        <v>0</v>
      </c>
      <c r="O215" s="36">
        <v>0</v>
      </c>
      <c r="P215" s="45" t="s">
        <v>984</v>
      </c>
      <c r="Q215" s="44" t="s">
        <v>985</v>
      </c>
      <c r="R215" s="44" t="s">
        <v>701</v>
      </c>
      <c r="S215" s="36" t="s">
        <v>53</v>
      </c>
      <c r="T215" s="36" t="s">
        <v>953</v>
      </c>
      <c r="U215" s="36" t="s">
        <v>953</v>
      </c>
      <c r="V215" s="36" t="s">
        <v>954</v>
      </c>
      <c r="W215" s="36" t="s">
        <v>955</v>
      </c>
      <c r="X215" s="36">
        <v>46</v>
      </c>
      <c r="Y215" s="36">
        <v>152</v>
      </c>
      <c r="Z215" s="36">
        <v>12</v>
      </c>
      <c r="AA215" s="36">
        <v>28</v>
      </c>
      <c r="AB215" s="36">
        <v>152</v>
      </c>
      <c r="AC215" s="36" t="s">
        <v>57</v>
      </c>
      <c r="AD215" s="36" t="s">
        <v>57</v>
      </c>
      <c r="AE215" s="36"/>
      <c r="AF215" s="36" t="s">
        <v>53</v>
      </c>
      <c r="AG215" s="59"/>
    </row>
    <row r="216" s="18" customFormat="1" ht="101.25" hidden="1" spans="1:33">
      <c r="A216" s="36">
        <f>SUBTOTAL(103,$B$8:B216)</f>
        <v>34</v>
      </c>
      <c r="B216" s="37" t="s">
        <v>41</v>
      </c>
      <c r="C216" s="36" t="s">
        <v>42</v>
      </c>
      <c r="D216" s="36" t="s">
        <v>43</v>
      </c>
      <c r="E216" s="37" t="s">
        <v>986</v>
      </c>
      <c r="F216" s="37" t="str">
        <f>VLOOKUP(E:E,[1]项目信息综合查询_1!$I:$I,1,FALSE)</f>
        <v>潭头乡何洞村芦洞屯粮洞优质稻产业基地巩固提升工程</v>
      </c>
      <c r="G216" s="37" t="s">
        <v>45</v>
      </c>
      <c r="H216" s="37" t="s">
        <v>692</v>
      </c>
      <c r="I216" s="37" t="s">
        <v>987</v>
      </c>
      <c r="J216" s="36" t="s">
        <v>409</v>
      </c>
      <c r="K216" s="36" t="s">
        <v>49</v>
      </c>
      <c r="L216" s="46">
        <v>217.72</v>
      </c>
      <c r="M216" s="46">
        <v>200</v>
      </c>
      <c r="N216" s="36">
        <v>0</v>
      </c>
      <c r="O216" s="36">
        <v>0</v>
      </c>
      <c r="P216" s="45" t="s">
        <v>988</v>
      </c>
      <c r="Q216" s="44" t="s">
        <v>989</v>
      </c>
      <c r="R216" s="44" t="s">
        <v>362</v>
      </c>
      <c r="S216" s="36" t="s">
        <v>53</v>
      </c>
      <c r="T216" s="36" t="s">
        <v>953</v>
      </c>
      <c r="U216" s="36" t="s">
        <v>953</v>
      </c>
      <c r="V216" s="36" t="s">
        <v>954</v>
      </c>
      <c r="W216" s="36" t="s">
        <v>955</v>
      </c>
      <c r="X216" s="36">
        <v>65</v>
      </c>
      <c r="Y216" s="36">
        <v>223</v>
      </c>
      <c r="Z216" s="36">
        <v>4</v>
      </c>
      <c r="AA216" s="36">
        <v>14</v>
      </c>
      <c r="AB216" s="36">
        <v>223</v>
      </c>
      <c r="AC216" s="36" t="s">
        <v>57</v>
      </c>
      <c r="AD216" s="36" t="s">
        <v>57</v>
      </c>
      <c r="AE216" s="36"/>
      <c r="AF216" s="36" t="s">
        <v>53</v>
      </c>
      <c r="AG216" s="59"/>
    </row>
    <row r="217" s="18" customFormat="1" ht="33.75" hidden="1" spans="1:33">
      <c r="A217" s="36">
        <f>SUBTOTAL(103,$B$8:B217)</f>
        <v>34</v>
      </c>
      <c r="B217" s="37" t="s">
        <v>41</v>
      </c>
      <c r="C217" s="36" t="s">
        <v>59</v>
      </c>
      <c r="D217" s="36" t="s">
        <v>676</v>
      </c>
      <c r="E217" s="37" t="s">
        <v>990</v>
      </c>
      <c r="F217" s="37" t="str">
        <f>VLOOKUP(E:E,[1]项目信息综合查询_1!$I:$I,1,FALSE)</f>
        <v>2024年消费帮扶（粤桂协作）</v>
      </c>
      <c r="G217" s="37" t="s">
        <v>45</v>
      </c>
      <c r="H217" s="37"/>
      <c r="I217" s="37"/>
      <c r="J217" s="36" t="s">
        <v>214</v>
      </c>
      <c r="K217" s="36" t="s">
        <v>446</v>
      </c>
      <c r="L217" s="36">
        <v>110</v>
      </c>
      <c r="M217" s="46">
        <v>0</v>
      </c>
      <c r="N217" s="36">
        <v>0</v>
      </c>
      <c r="O217" s="36">
        <v>110</v>
      </c>
      <c r="P217" s="44" t="s">
        <v>991</v>
      </c>
      <c r="Q217" s="44" t="s">
        <v>992</v>
      </c>
      <c r="R217" s="44" t="s">
        <v>143</v>
      </c>
      <c r="S217" s="36" t="s">
        <v>53</v>
      </c>
      <c r="T217" s="36" t="s">
        <v>953</v>
      </c>
      <c r="U217" s="36" t="s">
        <v>953</v>
      </c>
      <c r="V217" s="36" t="s">
        <v>954</v>
      </c>
      <c r="W217" s="36">
        <v>13977262156</v>
      </c>
      <c r="X217" s="36">
        <v>13313</v>
      </c>
      <c r="Y217" s="36">
        <v>46597</v>
      </c>
      <c r="Z217" s="36">
        <v>11938</v>
      </c>
      <c r="AA217" s="36">
        <v>42981</v>
      </c>
      <c r="AB217" s="36">
        <v>46597</v>
      </c>
      <c r="AC217" s="36" t="s">
        <v>57</v>
      </c>
      <c r="AD217" s="36" t="s">
        <v>57</v>
      </c>
      <c r="AE217" s="36" t="s">
        <v>602</v>
      </c>
      <c r="AF217" s="36" t="s">
        <v>53</v>
      </c>
      <c r="AG217" s="59"/>
    </row>
    <row r="218" s="18" customFormat="1" ht="27" hidden="1" spans="1:33">
      <c r="A218" s="36">
        <f>SUBTOTAL(103,$B$8:B218)</f>
        <v>34</v>
      </c>
      <c r="B218" s="37" t="s">
        <v>41</v>
      </c>
      <c r="C218" s="36" t="s">
        <v>152</v>
      </c>
      <c r="D218" s="36" t="s">
        <v>628</v>
      </c>
      <c r="E218" s="37" t="s">
        <v>993</v>
      </c>
      <c r="F218" s="37" t="str">
        <f>VLOOKUP(E:E,[1]项目信息综合查询_1!$I:$I,1,FALSE)</f>
        <v>融安县乡村振兴基层干部人才培训项目（粤桂协作）</v>
      </c>
      <c r="G218" s="37" t="s">
        <v>45</v>
      </c>
      <c r="H218" s="37"/>
      <c r="I218" s="37"/>
      <c r="J218" s="36" t="s">
        <v>597</v>
      </c>
      <c r="K218" s="36" t="s">
        <v>446</v>
      </c>
      <c r="L218" s="36">
        <v>20</v>
      </c>
      <c r="M218" s="46">
        <v>0</v>
      </c>
      <c r="N218" s="36">
        <v>0</v>
      </c>
      <c r="O218" s="36">
        <v>20</v>
      </c>
      <c r="P218" s="44" t="s">
        <v>994</v>
      </c>
      <c r="Q218" s="44" t="s">
        <v>994</v>
      </c>
      <c r="R218" s="44" t="s">
        <v>227</v>
      </c>
      <c r="S218" s="36" t="s">
        <v>53</v>
      </c>
      <c r="T218" s="36" t="s">
        <v>953</v>
      </c>
      <c r="U218" s="36" t="s">
        <v>953</v>
      </c>
      <c r="V218" s="36" t="s">
        <v>954</v>
      </c>
      <c r="W218" s="36">
        <v>13977262156</v>
      </c>
      <c r="X218" s="36"/>
      <c r="Y218" s="36"/>
      <c r="Z218" s="36"/>
      <c r="AA218" s="36"/>
      <c r="AB218" s="36">
        <v>610</v>
      </c>
      <c r="AC218" s="36" t="s">
        <v>57</v>
      </c>
      <c r="AD218" s="36" t="s">
        <v>53</v>
      </c>
      <c r="AE218" s="36" t="s">
        <v>602</v>
      </c>
      <c r="AF218" s="36" t="s">
        <v>53</v>
      </c>
      <c r="AG218" s="59"/>
    </row>
    <row r="219" s="18" customFormat="1" ht="90" hidden="1" spans="1:33">
      <c r="A219" s="36">
        <f>SUBTOTAL(103,$B$8:B219)</f>
        <v>34</v>
      </c>
      <c r="B219" s="37" t="s">
        <v>995</v>
      </c>
      <c r="C219" s="36" t="s">
        <v>996</v>
      </c>
      <c r="D219" s="36" t="s">
        <v>997</v>
      </c>
      <c r="E219" s="37" t="s">
        <v>998</v>
      </c>
      <c r="F219" s="37" t="str">
        <f>VLOOKUP(E:E,[1]项目信息综合查询_1!$I:$I,1,FALSE)</f>
        <v>2024年融安县雨露计划</v>
      </c>
      <c r="G219" s="37" t="s">
        <v>45</v>
      </c>
      <c r="H219" s="37"/>
      <c r="I219" s="37"/>
      <c r="J219" s="36" t="s">
        <v>844</v>
      </c>
      <c r="K219" s="36" t="s">
        <v>589</v>
      </c>
      <c r="L219" s="36">
        <v>650</v>
      </c>
      <c r="M219" s="46">
        <v>650</v>
      </c>
      <c r="N219" s="36">
        <v>0</v>
      </c>
      <c r="O219" s="36">
        <v>0</v>
      </c>
      <c r="P219" s="44" t="s">
        <v>999</v>
      </c>
      <c r="Q219" s="44" t="s">
        <v>1000</v>
      </c>
      <c r="R219" s="44" t="s">
        <v>1001</v>
      </c>
      <c r="S219" s="36" t="s">
        <v>53</v>
      </c>
      <c r="T219" s="36" t="s">
        <v>953</v>
      </c>
      <c r="U219" s="36" t="s">
        <v>953</v>
      </c>
      <c r="V219" s="36" t="s">
        <v>954</v>
      </c>
      <c r="W219" s="36" t="s">
        <v>955</v>
      </c>
      <c r="X219" s="36">
        <v>1894</v>
      </c>
      <c r="Y219" s="36" t="s">
        <v>1002</v>
      </c>
      <c r="Z219" s="36">
        <v>1894</v>
      </c>
      <c r="AA219" s="36">
        <v>1971</v>
      </c>
      <c r="AB219" s="36">
        <v>1971</v>
      </c>
      <c r="AC219" s="36" t="s">
        <v>57</v>
      </c>
      <c r="AD219" s="36" t="s">
        <v>53</v>
      </c>
      <c r="AE219" s="36"/>
      <c r="AF219" s="36" t="s">
        <v>53</v>
      </c>
      <c r="AG219" s="59"/>
    </row>
    <row r="220" s="18" customFormat="1" ht="22.5" hidden="1" spans="1:33">
      <c r="A220" s="36">
        <f>SUBTOTAL(103,$B$8:B220)</f>
        <v>34</v>
      </c>
      <c r="B220" s="37" t="s">
        <v>773</v>
      </c>
      <c r="C220" s="36" t="s">
        <v>774</v>
      </c>
      <c r="D220" s="36" t="s">
        <v>774</v>
      </c>
      <c r="E220" s="37" t="s">
        <v>1003</v>
      </c>
      <c r="F220" s="37" t="str">
        <f>VLOOKUP(E:E,[1]项目信息综合查询_1!$I:$I,1,FALSE)</f>
        <v>2024年融安县乡村建设公益岗</v>
      </c>
      <c r="G220" s="37" t="s">
        <v>45</v>
      </c>
      <c r="H220" s="37"/>
      <c r="I220" s="37"/>
      <c r="J220" s="36" t="s">
        <v>782</v>
      </c>
      <c r="K220" s="36" t="s">
        <v>589</v>
      </c>
      <c r="L220" s="36">
        <v>5300</v>
      </c>
      <c r="M220" s="46">
        <v>5300</v>
      </c>
      <c r="N220" s="36">
        <v>0</v>
      </c>
      <c r="O220" s="36">
        <v>0</v>
      </c>
      <c r="P220" s="44" t="s">
        <v>1004</v>
      </c>
      <c r="Q220" s="44" t="s">
        <v>1005</v>
      </c>
      <c r="R220" s="44" t="s">
        <v>1006</v>
      </c>
      <c r="S220" s="36" t="s">
        <v>53</v>
      </c>
      <c r="T220" s="36" t="s">
        <v>953</v>
      </c>
      <c r="U220" s="36" t="s">
        <v>953</v>
      </c>
      <c r="V220" s="36" t="s">
        <v>954</v>
      </c>
      <c r="W220" s="36" t="s">
        <v>955</v>
      </c>
      <c r="X220" s="36">
        <v>3280</v>
      </c>
      <c r="Y220" s="36">
        <v>3280</v>
      </c>
      <c r="Z220" s="36">
        <v>3280</v>
      </c>
      <c r="AA220" s="36">
        <v>3280</v>
      </c>
      <c r="AB220" s="36">
        <v>3280</v>
      </c>
      <c r="AC220" s="36" t="s">
        <v>57</v>
      </c>
      <c r="AD220" s="36" t="s">
        <v>53</v>
      </c>
      <c r="AE220" s="36"/>
      <c r="AF220" s="36" t="s">
        <v>53</v>
      </c>
      <c r="AG220" s="59"/>
    </row>
    <row r="221" s="18" customFormat="1" ht="33.75" hidden="1" spans="1:33">
      <c r="A221" s="36">
        <f>SUBTOTAL(103,$B$8:B221)</f>
        <v>34</v>
      </c>
      <c r="B221" s="37" t="s">
        <v>773</v>
      </c>
      <c r="C221" s="36" t="s">
        <v>1007</v>
      </c>
      <c r="D221" s="36" t="s">
        <v>1008</v>
      </c>
      <c r="E221" s="37" t="s">
        <v>1009</v>
      </c>
      <c r="F221" s="37" t="str">
        <f>VLOOKUP(E:E,[1]项目信息综合查询_1!$I:$I,1,FALSE)</f>
        <v>2024年融安县域内稳岗就业劳务补助</v>
      </c>
      <c r="G221" s="37" t="s">
        <v>45</v>
      </c>
      <c r="H221" s="37"/>
      <c r="I221" s="37"/>
      <c r="J221" s="36" t="s">
        <v>782</v>
      </c>
      <c r="K221" s="36" t="s">
        <v>589</v>
      </c>
      <c r="L221" s="36">
        <v>600</v>
      </c>
      <c r="M221" s="46">
        <v>600</v>
      </c>
      <c r="N221" s="36">
        <v>0</v>
      </c>
      <c r="O221" s="36">
        <v>0</v>
      </c>
      <c r="P221" s="44" t="s">
        <v>1010</v>
      </c>
      <c r="Q221" s="44" t="s">
        <v>1011</v>
      </c>
      <c r="R221" s="44" t="s">
        <v>1012</v>
      </c>
      <c r="S221" s="36" t="s">
        <v>53</v>
      </c>
      <c r="T221" s="36" t="s">
        <v>953</v>
      </c>
      <c r="U221" s="36" t="s">
        <v>953</v>
      </c>
      <c r="V221" s="36" t="s">
        <v>954</v>
      </c>
      <c r="W221" s="36" t="s">
        <v>955</v>
      </c>
      <c r="X221" s="36">
        <v>2500</v>
      </c>
      <c r="Y221" s="36">
        <v>3200</v>
      </c>
      <c r="Z221" s="36">
        <v>2500</v>
      </c>
      <c r="AA221" s="36">
        <v>3200</v>
      </c>
      <c r="AB221" s="36">
        <v>3200</v>
      </c>
      <c r="AC221" s="36" t="s">
        <v>57</v>
      </c>
      <c r="AD221" s="36" t="s">
        <v>53</v>
      </c>
      <c r="AE221" s="36"/>
      <c r="AF221" s="36" t="s">
        <v>53</v>
      </c>
      <c r="AG221" s="59"/>
    </row>
    <row r="222" s="18" customFormat="1" ht="33.75" hidden="1" spans="1:33">
      <c r="A222" s="36">
        <f>SUBTOTAL(103,$B$8:B222)</f>
        <v>34</v>
      </c>
      <c r="B222" s="37" t="s">
        <v>773</v>
      </c>
      <c r="C222" s="36" t="s">
        <v>1007</v>
      </c>
      <c r="D222" s="36" t="s">
        <v>1008</v>
      </c>
      <c r="E222" s="37" t="s">
        <v>1013</v>
      </c>
      <c r="F222" s="37" t="str">
        <f>VLOOKUP(E:E,[1]项目信息综合查询_1!$I:$I,1,FALSE)</f>
        <v>2024年交通费补助</v>
      </c>
      <c r="G222" s="37" t="s">
        <v>45</v>
      </c>
      <c r="H222" s="37"/>
      <c r="I222" s="37"/>
      <c r="J222" s="36" t="s">
        <v>782</v>
      </c>
      <c r="K222" s="36" t="s">
        <v>589</v>
      </c>
      <c r="L222" s="36">
        <v>280</v>
      </c>
      <c r="M222" s="46">
        <v>280</v>
      </c>
      <c r="N222" s="36">
        <v>0</v>
      </c>
      <c r="O222" s="36">
        <v>0</v>
      </c>
      <c r="P222" s="44" t="s">
        <v>1014</v>
      </c>
      <c r="Q222" s="44" t="s">
        <v>1015</v>
      </c>
      <c r="R222" s="44" t="s">
        <v>1016</v>
      </c>
      <c r="S222" s="36" t="s">
        <v>53</v>
      </c>
      <c r="T222" s="36" t="s">
        <v>953</v>
      </c>
      <c r="U222" s="36" t="s">
        <v>953</v>
      </c>
      <c r="V222" s="36" t="s">
        <v>954</v>
      </c>
      <c r="W222" s="36" t="s">
        <v>955</v>
      </c>
      <c r="X222" s="36">
        <v>3500</v>
      </c>
      <c r="Y222" s="36">
        <v>7000</v>
      </c>
      <c r="Z222" s="36">
        <v>3500</v>
      </c>
      <c r="AA222" s="36">
        <v>7000</v>
      </c>
      <c r="AB222" s="36">
        <v>7000</v>
      </c>
      <c r="AC222" s="36" t="s">
        <v>57</v>
      </c>
      <c r="AD222" s="36" t="s">
        <v>53</v>
      </c>
      <c r="AE222" s="36"/>
      <c r="AF222" s="36" t="s">
        <v>53</v>
      </c>
      <c r="AG222" s="59"/>
    </row>
    <row r="223" s="18" customFormat="1" ht="112.5" hidden="1" spans="1:33">
      <c r="A223" s="36">
        <f>SUBTOTAL(103,$B$8:B223)</f>
        <v>34</v>
      </c>
      <c r="B223" s="37" t="s">
        <v>68</v>
      </c>
      <c r="C223" s="36" t="s">
        <v>69</v>
      </c>
      <c r="D223" s="36" t="s">
        <v>70</v>
      </c>
      <c r="E223" s="37" t="s">
        <v>1017</v>
      </c>
      <c r="F223" s="37" t="str">
        <f>VLOOKUP(E:E,[1]项目信息综合查询_1!$I:$I,1,FALSE)</f>
        <v>沙子乡沙子村沙子屯道路及排水沟建设项目</v>
      </c>
      <c r="G223" s="37" t="s">
        <v>45</v>
      </c>
      <c r="H223" s="37" t="s">
        <v>1018</v>
      </c>
      <c r="I223" s="37" t="s">
        <v>1019</v>
      </c>
      <c r="J223" s="36" t="s">
        <v>409</v>
      </c>
      <c r="K223" s="36" t="s">
        <v>49</v>
      </c>
      <c r="L223" s="46">
        <v>306.790838</v>
      </c>
      <c r="M223" s="46">
        <v>350</v>
      </c>
      <c r="N223" s="36">
        <v>0</v>
      </c>
      <c r="O223" s="36">
        <v>0</v>
      </c>
      <c r="P223" s="45" t="s">
        <v>1020</v>
      </c>
      <c r="Q223" s="44" t="s">
        <v>1021</v>
      </c>
      <c r="R223" s="44" t="s">
        <v>1022</v>
      </c>
      <c r="S223" s="36" t="s">
        <v>53</v>
      </c>
      <c r="T223" s="36" t="s">
        <v>953</v>
      </c>
      <c r="U223" s="36" t="s">
        <v>953</v>
      </c>
      <c r="V223" s="36" t="s">
        <v>954</v>
      </c>
      <c r="W223" s="36" t="s">
        <v>955</v>
      </c>
      <c r="X223" s="36">
        <v>165</v>
      </c>
      <c r="Y223" s="36">
        <v>550</v>
      </c>
      <c r="Z223" s="36">
        <v>33</v>
      </c>
      <c r="AA223" s="36">
        <v>114</v>
      </c>
      <c r="AB223" s="36">
        <v>550</v>
      </c>
      <c r="AC223" s="36" t="s">
        <v>57</v>
      </c>
      <c r="AD223" s="36" t="s">
        <v>57</v>
      </c>
      <c r="AE223" s="36"/>
      <c r="AF223" s="36" t="s">
        <v>53</v>
      </c>
      <c r="AG223" s="59"/>
    </row>
    <row r="224" s="18" customFormat="1" ht="40.5" hidden="1" spans="1:33">
      <c r="A224" s="36">
        <f>SUBTOTAL(103,$B$8:B224)</f>
        <v>34</v>
      </c>
      <c r="B224" s="37" t="s">
        <v>68</v>
      </c>
      <c r="C224" s="36" t="s">
        <v>69</v>
      </c>
      <c r="D224" s="36" t="s">
        <v>70</v>
      </c>
      <c r="E224" s="37" t="s">
        <v>1023</v>
      </c>
      <c r="F224" s="37" t="str">
        <f>VLOOKUP(E:E,[1]项目信息综合查询_1!$I:$I,1,FALSE)</f>
        <v>融安县长安镇祥多村瓦瑶屯乡村振兴示范点建设项目（粤桂协作）</v>
      </c>
      <c r="G224" s="37" t="s">
        <v>45</v>
      </c>
      <c r="H224" s="37" t="s">
        <v>587</v>
      </c>
      <c r="I224" s="37" t="s">
        <v>660</v>
      </c>
      <c r="J224" s="36" t="s">
        <v>597</v>
      </c>
      <c r="K224" s="36" t="s">
        <v>446</v>
      </c>
      <c r="L224" s="36">
        <v>200</v>
      </c>
      <c r="M224" s="46">
        <v>0</v>
      </c>
      <c r="N224" s="36">
        <v>0</v>
      </c>
      <c r="O224" s="36">
        <v>200</v>
      </c>
      <c r="P224" s="45" t="s">
        <v>1024</v>
      </c>
      <c r="Q224" s="44" t="s">
        <v>1025</v>
      </c>
      <c r="R224" s="44" t="s">
        <v>227</v>
      </c>
      <c r="S224" s="36" t="s">
        <v>53</v>
      </c>
      <c r="T224" s="36" t="s">
        <v>953</v>
      </c>
      <c r="U224" s="36" t="s">
        <v>953</v>
      </c>
      <c r="V224" s="36" t="s">
        <v>954</v>
      </c>
      <c r="W224" s="36">
        <v>13377072826</v>
      </c>
      <c r="X224" s="36">
        <v>30</v>
      </c>
      <c r="Y224" s="36">
        <v>102</v>
      </c>
      <c r="Z224" s="36">
        <v>12</v>
      </c>
      <c r="AA224" s="36">
        <v>25</v>
      </c>
      <c r="AB224" s="36">
        <v>102</v>
      </c>
      <c r="AC224" s="36" t="s">
        <v>57</v>
      </c>
      <c r="AD224" s="36" t="s">
        <v>57</v>
      </c>
      <c r="AE224" s="36" t="s">
        <v>602</v>
      </c>
      <c r="AF224" s="36" t="s">
        <v>53</v>
      </c>
      <c r="AG224" s="59"/>
    </row>
    <row r="225" s="18" customFormat="1" ht="22.5" hidden="1" spans="1:33">
      <c r="A225" s="36">
        <f>SUBTOTAL(103,$B$8:B225)</f>
        <v>34</v>
      </c>
      <c r="B225" s="37" t="s">
        <v>297</v>
      </c>
      <c r="C225" s="36" t="s">
        <v>297</v>
      </c>
      <c r="D225" s="36" t="s">
        <v>297</v>
      </c>
      <c r="E225" s="37" t="s">
        <v>1026</v>
      </c>
      <c r="F225" s="37" t="str">
        <f>VLOOKUP(E:E,[1]项目信息综合查询_1!$I:$I,1,FALSE)</f>
        <v>2024年项目管理费</v>
      </c>
      <c r="G225" s="37" t="s">
        <v>45</v>
      </c>
      <c r="H225" s="37"/>
      <c r="I225" s="37"/>
      <c r="J225" s="36" t="s">
        <v>642</v>
      </c>
      <c r="K225" s="36" t="s">
        <v>209</v>
      </c>
      <c r="L225" s="36">
        <v>2000</v>
      </c>
      <c r="M225" s="46">
        <v>2000</v>
      </c>
      <c r="N225" s="36">
        <v>0</v>
      </c>
      <c r="O225" s="36">
        <v>0</v>
      </c>
      <c r="P225" s="44" t="s">
        <v>1026</v>
      </c>
      <c r="Q225" s="44"/>
      <c r="R225" s="44"/>
      <c r="S225" s="36" t="s">
        <v>53</v>
      </c>
      <c r="T225" s="36" t="s">
        <v>953</v>
      </c>
      <c r="U225" s="36" t="s">
        <v>953</v>
      </c>
      <c r="V225" s="36" t="s">
        <v>954</v>
      </c>
      <c r="W225" s="36" t="s">
        <v>955</v>
      </c>
      <c r="X225" s="36"/>
      <c r="Y225" s="36"/>
      <c r="Z225" s="36"/>
      <c r="AA225" s="36"/>
      <c r="AB225" s="36"/>
      <c r="AC225" s="36" t="s">
        <v>57</v>
      </c>
      <c r="AD225" s="36" t="s">
        <v>57</v>
      </c>
      <c r="AE225" s="36"/>
      <c r="AF225" s="36" t="s">
        <v>53</v>
      </c>
      <c r="AG225" s="59"/>
    </row>
    <row r="226" s="18" customFormat="1" ht="27" hidden="1" spans="1:33">
      <c r="A226" s="36">
        <f>SUBTOTAL(103,$B$8:B226)</f>
        <v>34</v>
      </c>
      <c r="B226" s="37" t="s">
        <v>41</v>
      </c>
      <c r="C226" s="36" t="s">
        <v>42</v>
      </c>
      <c r="D226" s="36" t="s">
        <v>43</v>
      </c>
      <c r="E226" s="37" t="s">
        <v>1027</v>
      </c>
      <c r="F226" s="37" t="str">
        <f>VLOOKUP(E:E,[1]项目信息综合查询_1!$I:$I,1,FALSE)</f>
        <v>融安县长安镇大巷村中村屯优质稻产业道路建设</v>
      </c>
      <c r="G226" s="37" t="s">
        <v>45</v>
      </c>
      <c r="H226" s="37" t="s">
        <v>587</v>
      </c>
      <c r="I226" s="37" t="s">
        <v>838</v>
      </c>
      <c r="J226" s="36" t="s">
        <v>214</v>
      </c>
      <c r="K226" s="36" t="s">
        <v>446</v>
      </c>
      <c r="L226" s="46">
        <v>158.209786</v>
      </c>
      <c r="M226" s="46">
        <v>150</v>
      </c>
      <c r="N226" s="36"/>
      <c r="O226" s="36"/>
      <c r="P226" s="44" t="s">
        <v>1028</v>
      </c>
      <c r="Q226" s="36" t="s">
        <v>564</v>
      </c>
      <c r="R226" s="36" t="s">
        <v>701</v>
      </c>
      <c r="S226" s="36" t="s">
        <v>53</v>
      </c>
      <c r="T226" s="36" t="s">
        <v>953</v>
      </c>
      <c r="U226" s="36" t="s">
        <v>953</v>
      </c>
      <c r="V226" s="36" t="s">
        <v>954</v>
      </c>
      <c r="W226" s="36" t="s">
        <v>955</v>
      </c>
      <c r="X226" s="36">
        <v>685</v>
      </c>
      <c r="Y226" s="36">
        <v>2214</v>
      </c>
      <c r="Z226" s="36">
        <v>44</v>
      </c>
      <c r="AA226" s="36">
        <v>130</v>
      </c>
      <c r="AB226" s="36">
        <v>2214</v>
      </c>
      <c r="AC226" s="36" t="s">
        <v>57</v>
      </c>
      <c r="AD226" s="36" t="s">
        <v>57</v>
      </c>
      <c r="AE226" s="36"/>
      <c r="AF226" s="36" t="s">
        <v>53</v>
      </c>
      <c r="AG226" s="59"/>
    </row>
    <row r="227" s="18" customFormat="1" ht="45" hidden="1" spans="1:33">
      <c r="A227" s="36">
        <f>SUBTOTAL(103,$B$8:B227)</f>
        <v>34</v>
      </c>
      <c r="B227" s="37" t="s">
        <v>68</v>
      </c>
      <c r="C227" s="36" t="s">
        <v>69</v>
      </c>
      <c r="D227" s="36" t="s">
        <v>70</v>
      </c>
      <c r="E227" s="37" t="s">
        <v>1029</v>
      </c>
      <c r="F227" s="37" t="str">
        <f>VLOOKUP(E:E,[1]项目信息综合查询_1!$I:$I,1,FALSE)</f>
        <v>融安县大将镇保安村以工代赈项目</v>
      </c>
      <c r="G227" s="37" t="s">
        <v>45</v>
      </c>
      <c r="H227" s="37" t="s">
        <v>137</v>
      </c>
      <c r="I227" s="37" t="s">
        <v>619</v>
      </c>
      <c r="J227" s="36" t="s">
        <v>1030</v>
      </c>
      <c r="K227" s="36" t="s">
        <v>320</v>
      </c>
      <c r="L227" s="36">
        <v>365</v>
      </c>
      <c r="M227" s="36">
        <v>365</v>
      </c>
      <c r="N227" s="36">
        <v>0</v>
      </c>
      <c r="O227" s="36">
        <v>0</v>
      </c>
      <c r="P227" s="44" t="s">
        <v>1031</v>
      </c>
      <c r="Q227" s="44" t="s">
        <v>1032</v>
      </c>
      <c r="R227" s="44" t="s">
        <v>606</v>
      </c>
      <c r="S227" s="36" t="s">
        <v>14</v>
      </c>
      <c r="T227" s="36" t="s">
        <v>1033</v>
      </c>
      <c r="U227" s="36" t="s">
        <v>1034</v>
      </c>
      <c r="V227" s="36" t="s">
        <v>1035</v>
      </c>
      <c r="W227" s="36">
        <v>13481766405</v>
      </c>
      <c r="X227" s="36">
        <v>256</v>
      </c>
      <c r="Y227" s="36">
        <v>1255</v>
      </c>
      <c r="Z227" s="36">
        <v>65</v>
      </c>
      <c r="AA227" s="36">
        <v>250</v>
      </c>
      <c r="AB227" s="36">
        <v>1255</v>
      </c>
      <c r="AC227" s="36" t="s">
        <v>57</v>
      </c>
      <c r="AD227" s="36" t="s">
        <v>57</v>
      </c>
      <c r="AE227" s="36" t="s">
        <v>1036</v>
      </c>
      <c r="AF227" s="36" t="s">
        <v>53</v>
      </c>
      <c r="AG227" s="59"/>
    </row>
    <row r="228" s="18" customFormat="1" ht="67.5" hidden="1" spans="1:33">
      <c r="A228" s="36">
        <f>SUBTOTAL(103,$B$8:B228)</f>
        <v>34</v>
      </c>
      <c r="B228" s="37" t="s">
        <v>68</v>
      </c>
      <c r="C228" s="36" t="s">
        <v>69</v>
      </c>
      <c r="D228" s="36" t="s">
        <v>79</v>
      </c>
      <c r="E228" s="37" t="s">
        <v>1037</v>
      </c>
      <c r="F228" s="37" t="str">
        <f>VLOOKUP(E:E,[1]项目信息综合查询_1!$I:$I,1,FALSE)</f>
        <v>融安县河勒村委至大洲浮桥排水管网建设工程</v>
      </c>
      <c r="G228" s="37" t="s">
        <v>45</v>
      </c>
      <c r="H228" s="37" t="s">
        <v>587</v>
      </c>
      <c r="I228" s="37" t="s">
        <v>1038</v>
      </c>
      <c r="J228" s="36" t="s">
        <v>1039</v>
      </c>
      <c r="K228" s="36" t="s">
        <v>1040</v>
      </c>
      <c r="L228" s="36">
        <v>1100</v>
      </c>
      <c r="M228" s="36">
        <v>300</v>
      </c>
      <c r="N228" s="36">
        <v>800</v>
      </c>
      <c r="O228" s="36">
        <v>0</v>
      </c>
      <c r="P228" s="44" t="s">
        <v>1041</v>
      </c>
      <c r="Q228" s="44" t="s">
        <v>1042</v>
      </c>
      <c r="R228" s="44" t="s">
        <v>227</v>
      </c>
      <c r="S228" s="36" t="s">
        <v>57</v>
      </c>
      <c r="T228" s="36" t="s">
        <v>1043</v>
      </c>
      <c r="U228" s="36" t="s">
        <v>1043</v>
      </c>
      <c r="V228" s="36" t="s">
        <v>1044</v>
      </c>
      <c r="W228" s="36" t="s">
        <v>1045</v>
      </c>
      <c r="X228" s="36">
        <v>175</v>
      </c>
      <c r="Y228" s="36">
        <v>620</v>
      </c>
      <c r="Z228" s="36">
        <v>50</v>
      </c>
      <c r="AA228" s="36">
        <v>269</v>
      </c>
      <c r="AB228" s="36">
        <v>889</v>
      </c>
      <c r="AC228" s="36" t="s">
        <v>57</v>
      </c>
      <c r="AD228" s="36" t="s">
        <v>53</v>
      </c>
      <c r="AE228" s="36" t="s">
        <v>135</v>
      </c>
      <c r="AF228" s="36" t="s">
        <v>53</v>
      </c>
      <c r="AG228" s="59"/>
    </row>
    <row r="229" s="18" customFormat="1" ht="409.5" hidden="1" spans="1:33">
      <c r="A229" s="36">
        <f>SUBTOTAL(103,$B$8:B229)</f>
        <v>34</v>
      </c>
      <c r="B229" s="37" t="s">
        <v>68</v>
      </c>
      <c r="C229" s="36" t="s">
        <v>1046</v>
      </c>
      <c r="D229" s="36" t="s">
        <v>1046</v>
      </c>
      <c r="E229" s="37" t="s">
        <v>1047</v>
      </c>
      <c r="F229" s="37" t="str">
        <f>VLOOKUP(E:E,[1]项目信息综合查询_1!$I:$I,1,FALSE)</f>
        <v>融安县村庄规划编制项目</v>
      </c>
      <c r="G229" s="37" t="s">
        <v>45</v>
      </c>
      <c r="H229" s="36" t="s">
        <v>1048</v>
      </c>
      <c r="I229" s="36" t="s">
        <v>1049</v>
      </c>
      <c r="J229" s="36" t="s">
        <v>48</v>
      </c>
      <c r="K229" s="36" t="s">
        <v>49</v>
      </c>
      <c r="L229" s="36">
        <v>750</v>
      </c>
      <c r="M229" s="36">
        <v>750</v>
      </c>
      <c r="N229" s="36">
        <v>0</v>
      </c>
      <c r="O229" s="36">
        <v>0</v>
      </c>
      <c r="P229" s="44" t="s">
        <v>1050</v>
      </c>
      <c r="Q229" s="44" t="s">
        <v>1051</v>
      </c>
      <c r="R229" s="44" t="s">
        <v>1052</v>
      </c>
      <c r="S229" s="36" t="s">
        <v>57</v>
      </c>
      <c r="T229" s="36" t="s">
        <v>1053</v>
      </c>
      <c r="U229" s="36" t="s">
        <v>1053</v>
      </c>
      <c r="V229" s="36" t="s">
        <v>1054</v>
      </c>
      <c r="W229" s="36">
        <v>18177258578</v>
      </c>
      <c r="X229" s="36">
        <v>20802</v>
      </c>
      <c r="Y229" s="36">
        <v>62650</v>
      </c>
      <c r="Z229" s="36">
        <v>1128</v>
      </c>
      <c r="AA229" s="36">
        <v>3403</v>
      </c>
      <c r="AB229" s="36">
        <v>62650</v>
      </c>
      <c r="AC229" s="36" t="s">
        <v>57</v>
      </c>
      <c r="AD229" s="36" t="s">
        <v>57</v>
      </c>
      <c r="AE229" s="36"/>
      <c r="AF229" s="36" t="s">
        <v>53</v>
      </c>
      <c r="AG229" s="59"/>
    </row>
    <row r="230" s="18" customFormat="1" ht="45" hidden="1" spans="1:33">
      <c r="A230" s="36">
        <f>SUBTOTAL(103,$B$8:B230)</f>
        <v>34</v>
      </c>
      <c r="B230" s="37" t="s">
        <v>41</v>
      </c>
      <c r="C230" s="36" t="s">
        <v>42</v>
      </c>
      <c r="D230" s="36" t="s">
        <v>43</v>
      </c>
      <c r="E230" s="37" t="s">
        <v>1055</v>
      </c>
      <c r="F230" s="37" t="str">
        <f>VLOOKUP(E:E,[1]项目信息综合查询_1!$I:$I,1,FALSE)</f>
        <v>沙子乡麻山村麻山屯江底至长洞口油茶产业基地道路建设</v>
      </c>
      <c r="G230" s="37" t="s">
        <v>45</v>
      </c>
      <c r="H230" s="37" t="s">
        <v>1018</v>
      </c>
      <c r="I230" s="37" t="s">
        <v>1056</v>
      </c>
      <c r="J230" s="36">
        <v>2024.03</v>
      </c>
      <c r="K230" s="36">
        <v>2024.06</v>
      </c>
      <c r="L230" s="36">
        <v>89.338535</v>
      </c>
      <c r="M230" s="36">
        <v>89.338535</v>
      </c>
      <c r="N230" s="36">
        <v>0</v>
      </c>
      <c r="O230" s="36">
        <v>0</v>
      </c>
      <c r="P230" s="44" t="s">
        <v>1057</v>
      </c>
      <c r="Q230" s="44" t="s">
        <v>1058</v>
      </c>
      <c r="R230" s="44"/>
      <c r="S230" s="36" t="s">
        <v>53</v>
      </c>
      <c r="T230" s="36" t="s">
        <v>1059</v>
      </c>
      <c r="U230" s="36" t="s">
        <v>1059</v>
      </c>
      <c r="V230" s="36" t="s">
        <v>1060</v>
      </c>
      <c r="W230" s="36">
        <v>13597271517</v>
      </c>
      <c r="X230" s="36">
        <v>170</v>
      </c>
      <c r="Y230" s="36">
        <v>506</v>
      </c>
      <c r="Z230" s="36">
        <v>38</v>
      </c>
      <c r="AA230" s="36">
        <v>241</v>
      </c>
      <c r="AB230" s="36">
        <v>506</v>
      </c>
      <c r="AC230" s="36" t="s">
        <v>57</v>
      </c>
      <c r="AD230" s="36" t="s">
        <v>57</v>
      </c>
      <c r="AE230" s="36"/>
      <c r="AF230" s="36" t="s">
        <v>53</v>
      </c>
      <c r="AG230" s="59"/>
    </row>
    <row r="231" s="18" customFormat="1" ht="45" hidden="1" spans="1:33">
      <c r="A231" s="36">
        <f>SUBTOTAL(103,$B$8:B231)</f>
        <v>34</v>
      </c>
      <c r="B231" s="37" t="s">
        <v>41</v>
      </c>
      <c r="C231" s="36" t="s">
        <v>42</v>
      </c>
      <c r="D231" s="36" t="s">
        <v>43</v>
      </c>
      <c r="E231" s="37" t="s">
        <v>1061</v>
      </c>
      <c r="F231" s="37" t="str">
        <f>VLOOKUP(E:E,[1]项目信息综合查询_1!$I:$I,1,FALSE)</f>
        <v>沙子乡红妙村竹胆、马头和社宜屯香杉产业基地道路建设</v>
      </c>
      <c r="G231" s="37" t="s">
        <v>45</v>
      </c>
      <c r="H231" s="37" t="s">
        <v>1018</v>
      </c>
      <c r="I231" s="37" t="s">
        <v>1062</v>
      </c>
      <c r="J231" s="36">
        <v>2024.3</v>
      </c>
      <c r="K231" s="36">
        <v>2024.7</v>
      </c>
      <c r="L231" s="36">
        <v>66.2456649</v>
      </c>
      <c r="M231" s="36">
        <v>66.2456649</v>
      </c>
      <c r="N231" s="36">
        <v>0</v>
      </c>
      <c r="O231" s="36">
        <v>0</v>
      </c>
      <c r="P231" s="44" t="s">
        <v>1063</v>
      </c>
      <c r="Q231" s="44" t="s">
        <v>1064</v>
      </c>
      <c r="R231" s="44"/>
      <c r="S231" s="36" t="s">
        <v>53</v>
      </c>
      <c r="T231" s="36" t="s">
        <v>1059</v>
      </c>
      <c r="U231" s="36" t="s">
        <v>1059</v>
      </c>
      <c r="V231" s="36" t="s">
        <v>1060</v>
      </c>
      <c r="W231" s="36">
        <v>13597271517</v>
      </c>
      <c r="X231" s="36">
        <v>46</v>
      </c>
      <c r="Y231" s="36">
        <v>169</v>
      </c>
      <c r="Z231" s="36">
        <v>13</v>
      </c>
      <c r="AA231" s="36">
        <v>49</v>
      </c>
      <c r="AB231" s="36">
        <v>169</v>
      </c>
      <c r="AC231" s="36" t="s">
        <v>57</v>
      </c>
      <c r="AD231" s="36" t="s">
        <v>57</v>
      </c>
      <c r="AE231" s="36" t="s">
        <v>67</v>
      </c>
      <c r="AF231" s="36" t="s">
        <v>53</v>
      </c>
      <c r="AG231" s="59"/>
    </row>
    <row r="232" s="18" customFormat="1" ht="45" hidden="1" spans="1:33">
      <c r="A232" s="36">
        <f>SUBTOTAL(103,$B$8:B232)</f>
        <v>34</v>
      </c>
      <c r="B232" s="37" t="s">
        <v>41</v>
      </c>
      <c r="C232" s="36" t="s">
        <v>42</v>
      </c>
      <c r="D232" s="36" t="s">
        <v>43</v>
      </c>
      <c r="E232" s="37" t="s">
        <v>1065</v>
      </c>
      <c r="F232" s="37" t="str">
        <f>VLOOKUP(E:E,[1]项目信息综合查询_1!$I:$I,1,FALSE)</f>
        <v>沙子乡沙子村后山岩口优质稻产业基地渠道建设项目</v>
      </c>
      <c r="G232" s="37" t="s">
        <v>45</v>
      </c>
      <c r="H232" s="37" t="s">
        <v>1018</v>
      </c>
      <c r="I232" s="37" t="s">
        <v>1019</v>
      </c>
      <c r="J232" s="36">
        <v>2024.03</v>
      </c>
      <c r="K232" s="36">
        <v>2024.06</v>
      </c>
      <c r="L232" s="36">
        <v>29.363</v>
      </c>
      <c r="M232" s="36">
        <v>29.363</v>
      </c>
      <c r="N232" s="36">
        <v>0</v>
      </c>
      <c r="O232" s="36">
        <v>0</v>
      </c>
      <c r="P232" s="44" t="s">
        <v>1066</v>
      </c>
      <c r="Q232" s="44" t="s">
        <v>1067</v>
      </c>
      <c r="R232" s="44" t="s">
        <v>430</v>
      </c>
      <c r="S232" s="36" t="s">
        <v>53</v>
      </c>
      <c r="T232" s="36" t="s">
        <v>1059</v>
      </c>
      <c r="U232" s="36" t="s">
        <v>1059</v>
      </c>
      <c r="V232" s="36" t="s">
        <v>1060</v>
      </c>
      <c r="W232" s="36">
        <v>13597271517</v>
      </c>
      <c r="X232" s="36">
        <v>175</v>
      </c>
      <c r="Y232" s="36">
        <v>720</v>
      </c>
      <c r="Z232" s="36">
        <v>53</v>
      </c>
      <c r="AA232" s="36">
        <v>151</v>
      </c>
      <c r="AB232" s="36">
        <v>151</v>
      </c>
      <c r="AC232" s="36" t="s">
        <v>57</v>
      </c>
      <c r="AD232" s="36" t="s">
        <v>57</v>
      </c>
      <c r="AE232" s="36"/>
      <c r="AF232" s="36" t="s">
        <v>53</v>
      </c>
      <c r="AG232" s="59"/>
    </row>
    <row r="233" s="18" customFormat="1" ht="45" hidden="1" spans="1:33">
      <c r="A233" s="36">
        <f>SUBTOTAL(103,$B$8:B233)</f>
        <v>34</v>
      </c>
      <c r="B233" s="37" t="s">
        <v>41</v>
      </c>
      <c r="C233" s="36" t="s">
        <v>42</v>
      </c>
      <c r="D233" s="36" t="s">
        <v>43</v>
      </c>
      <c r="E233" s="37" t="s">
        <v>1068</v>
      </c>
      <c r="F233" s="37" t="str">
        <f>VLOOKUP(E:E,[1]项目信息综合查询_1!$I:$I,1,FALSE)</f>
        <v>沙子乡沙子村优质稻产业基地灌溉渠道维修建设工程</v>
      </c>
      <c r="G233" s="37" t="s">
        <v>45</v>
      </c>
      <c r="H233" s="37" t="s">
        <v>1018</v>
      </c>
      <c r="I233" s="37" t="s">
        <v>1019</v>
      </c>
      <c r="J233" s="36">
        <v>2024.4</v>
      </c>
      <c r="K233" s="36">
        <v>2024.6</v>
      </c>
      <c r="L233" s="36">
        <v>38.697</v>
      </c>
      <c r="M233" s="36">
        <v>38.697</v>
      </c>
      <c r="N233" s="36">
        <v>0</v>
      </c>
      <c r="O233" s="36">
        <v>0</v>
      </c>
      <c r="P233" s="44" t="s">
        <v>1069</v>
      </c>
      <c r="Q233" s="44" t="s">
        <v>1070</v>
      </c>
      <c r="R233" s="44" t="s">
        <v>606</v>
      </c>
      <c r="S233" s="36" t="s">
        <v>53</v>
      </c>
      <c r="T233" s="36" t="s">
        <v>1059</v>
      </c>
      <c r="U233" s="36" t="s">
        <v>1059</v>
      </c>
      <c r="V233" s="36" t="s">
        <v>1060</v>
      </c>
      <c r="W233" s="36">
        <v>13597271517</v>
      </c>
      <c r="X233" s="36">
        <v>425</v>
      </c>
      <c r="Y233" s="36">
        <v>1674</v>
      </c>
      <c r="Z233" s="36">
        <v>99</v>
      </c>
      <c r="AA233" s="36">
        <v>320</v>
      </c>
      <c r="AB233" s="36">
        <v>203</v>
      </c>
      <c r="AC233" s="36" t="s">
        <v>57</v>
      </c>
      <c r="AD233" s="36" t="s">
        <v>57</v>
      </c>
      <c r="AE233" s="36"/>
      <c r="AF233" s="36" t="s">
        <v>53</v>
      </c>
      <c r="AG233" s="59"/>
    </row>
    <row r="234" s="18" customFormat="1" ht="45" hidden="1" spans="1:33">
      <c r="A234" s="36">
        <f>SUBTOTAL(103,$B$8:B234)</f>
        <v>34</v>
      </c>
      <c r="B234" s="37" t="s">
        <v>41</v>
      </c>
      <c r="C234" s="36" t="s">
        <v>42</v>
      </c>
      <c r="D234" s="36" t="s">
        <v>43</v>
      </c>
      <c r="E234" s="37" t="s">
        <v>1071</v>
      </c>
      <c r="F234" s="37" t="str">
        <f>VLOOKUP(E:E,[1]项目信息综合查询_1!$I:$I,1,FALSE)</f>
        <v>沙子乡麻山村麻山屯里四至江底甘蔗产业基地道路建设</v>
      </c>
      <c r="G234" s="37" t="s">
        <v>45</v>
      </c>
      <c r="H234" s="37" t="s">
        <v>1018</v>
      </c>
      <c r="I234" s="37" t="s">
        <v>1056</v>
      </c>
      <c r="J234" s="36">
        <v>2024.03</v>
      </c>
      <c r="K234" s="36">
        <v>2024.06</v>
      </c>
      <c r="L234" s="36">
        <v>31.459</v>
      </c>
      <c r="M234" s="36">
        <v>31.459</v>
      </c>
      <c r="N234" s="36">
        <v>0</v>
      </c>
      <c r="O234" s="36">
        <v>0</v>
      </c>
      <c r="P234" s="44" t="s">
        <v>1072</v>
      </c>
      <c r="Q234" s="44" t="s">
        <v>1073</v>
      </c>
      <c r="R234" s="44"/>
      <c r="S234" s="36" t="s">
        <v>53</v>
      </c>
      <c r="T234" s="36" t="s">
        <v>1059</v>
      </c>
      <c r="U234" s="36" t="s">
        <v>1059</v>
      </c>
      <c r="V234" s="36" t="s">
        <v>1060</v>
      </c>
      <c r="W234" s="36">
        <v>13597271517</v>
      </c>
      <c r="X234" s="36">
        <v>170</v>
      </c>
      <c r="Y234" s="36">
        <v>506</v>
      </c>
      <c r="Z234" s="36">
        <v>38</v>
      </c>
      <c r="AA234" s="36">
        <v>241</v>
      </c>
      <c r="AB234" s="36">
        <v>506</v>
      </c>
      <c r="AC234" s="36" t="s">
        <v>57</v>
      </c>
      <c r="AD234" s="36" t="s">
        <v>57</v>
      </c>
      <c r="AE234" s="36"/>
      <c r="AF234" s="36" t="s">
        <v>53</v>
      </c>
      <c r="AG234" s="59"/>
    </row>
    <row r="235" s="18" customFormat="1" ht="45" hidden="1" spans="1:33">
      <c r="A235" s="36">
        <f>SUBTOTAL(103,$B$8:B235)</f>
        <v>34</v>
      </c>
      <c r="B235" s="37" t="s">
        <v>41</v>
      </c>
      <c r="C235" s="36" t="s">
        <v>42</v>
      </c>
      <c r="D235" s="36" t="s">
        <v>43</v>
      </c>
      <c r="E235" s="37" t="s">
        <v>1074</v>
      </c>
      <c r="F235" s="37" t="str">
        <f>VLOOKUP(E:E,[1]项目信息综合查询_1!$I:$I,1,FALSE)</f>
        <v>沙子乡红妙村中金屯长洞优质稻产业基地渠道建设工程</v>
      </c>
      <c r="G235" s="37" t="s">
        <v>45</v>
      </c>
      <c r="H235" s="37" t="s">
        <v>1018</v>
      </c>
      <c r="I235" s="37" t="s">
        <v>1062</v>
      </c>
      <c r="J235" s="36">
        <v>2024.3</v>
      </c>
      <c r="K235" s="36">
        <v>2024.7</v>
      </c>
      <c r="L235" s="36">
        <v>17.398</v>
      </c>
      <c r="M235" s="36">
        <v>17.398</v>
      </c>
      <c r="N235" s="36">
        <v>0</v>
      </c>
      <c r="O235" s="36">
        <v>0</v>
      </c>
      <c r="P235" s="44" t="s">
        <v>1075</v>
      </c>
      <c r="Q235" s="44" t="s">
        <v>1076</v>
      </c>
      <c r="R235" s="44" t="s">
        <v>606</v>
      </c>
      <c r="S235" s="36" t="s">
        <v>53</v>
      </c>
      <c r="T235" s="36" t="s">
        <v>1059</v>
      </c>
      <c r="U235" s="36" t="s">
        <v>1059</v>
      </c>
      <c r="V235" s="36" t="s">
        <v>1060</v>
      </c>
      <c r="W235" s="36">
        <v>13597271517</v>
      </c>
      <c r="X235" s="36">
        <v>100</v>
      </c>
      <c r="Y235" s="36">
        <v>371</v>
      </c>
      <c r="Z235" s="36">
        <v>24</v>
      </c>
      <c r="AA235" s="36">
        <v>88</v>
      </c>
      <c r="AB235" s="36">
        <v>371</v>
      </c>
      <c r="AC235" s="36" t="s">
        <v>57</v>
      </c>
      <c r="AD235" s="36" t="s">
        <v>57</v>
      </c>
      <c r="AE235" s="36" t="s">
        <v>67</v>
      </c>
      <c r="AF235" s="36" t="s">
        <v>53</v>
      </c>
      <c r="AG235" s="59"/>
    </row>
    <row r="236" s="18" customFormat="1" ht="45" hidden="1" spans="1:33">
      <c r="A236" s="36">
        <f>SUBTOTAL(103,$B$8:B236)</f>
        <v>34</v>
      </c>
      <c r="B236" s="37" t="s">
        <v>41</v>
      </c>
      <c r="C236" s="36" t="s">
        <v>42</v>
      </c>
      <c r="D236" s="36" t="s">
        <v>43</v>
      </c>
      <c r="E236" s="37" t="s">
        <v>1077</v>
      </c>
      <c r="F236" s="37" t="str">
        <f>VLOOKUP(E:E,[1]项目信息综合查询_1!$I:$I,1,FALSE)</f>
        <v>沙子乡三睦村下寨屯甘蔗产业基地灌溉渠道建设</v>
      </c>
      <c r="G236" s="37" t="s">
        <v>45</v>
      </c>
      <c r="H236" s="37" t="s">
        <v>1018</v>
      </c>
      <c r="I236" s="37" t="s">
        <v>1078</v>
      </c>
      <c r="J236" s="36">
        <v>2024.3</v>
      </c>
      <c r="K236" s="36">
        <v>2024.7</v>
      </c>
      <c r="L236" s="36">
        <v>38.97</v>
      </c>
      <c r="M236" s="36">
        <v>38.97</v>
      </c>
      <c r="N236" s="36">
        <v>0</v>
      </c>
      <c r="O236" s="36">
        <v>0</v>
      </c>
      <c r="P236" s="44" t="s">
        <v>1079</v>
      </c>
      <c r="Q236" s="44" t="s">
        <v>1080</v>
      </c>
      <c r="R236" s="44" t="s">
        <v>606</v>
      </c>
      <c r="S236" s="36" t="s">
        <v>53</v>
      </c>
      <c r="T236" s="36" t="s">
        <v>1059</v>
      </c>
      <c r="U236" s="36" t="s">
        <v>1059</v>
      </c>
      <c r="V236" s="36" t="s">
        <v>1060</v>
      </c>
      <c r="W236" s="36">
        <v>13597271517</v>
      </c>
      <c r="X236" s="36">
        <v>55</v>
      </c>
      <c r="Y236" s="36">
        <v>203</v>
      </c>
      <c r="Z236" s="36">
        <v>10</v>
      </c>
      <c r="AA236" s="36">
        <v>41</v>
      </c>
      <c r="AB236" s="36">
        <v>203</v>
      </c>
      <c r="AC236" s="36" t="s">
        <v>57</v>
      </c>
      <c r="AD236" s="36" t="s">
        <v>57</v>
      </c>
      <c r="AE236" s="36" t="s">
        <v>100</v>
      </c>
      <c r="AF236" s="36" t="s">
        <v>53</v>
      </c>
      <c r="AG236" s="59"/>
    </row>
    <row r="237" s="18" customFormat="1" ht="45" hidden="1" spans="1:33">
      <c r="A237" s="36">
        <f>SUBTOTAL(103,$B$8:B237)</f>
        <v>34</v>
      </c>
      <c r="B237" s="37" t="s">
        <v>41</v>
      </c>
      <c r="C237" s="36" t="s">
        <v>42</v>
      </c>
      <c r="D237" s="36" t="s">
        <v>43</v>
      </c>
      <c r="E237" s="37" t="s">
        <v>1081</v>
      </c>
      <c r="F237" s="37" t="str">
        <f>VLOOKUP(E:E,[1]项目信息综合查询_1!$I:$I,1,FALSE)</f>
        <v>沙子乡三睦村石岩屯何田优质稻产业基地灌溉渠道建设项目（以工代赈）</v>
      </c>
      <c r="G237" s="37" t="s">
        <v>45</v>
      </c>
      <c r="H237" s="37" t="s">
        <v>1018</v>
      </c>
      <c r="I237" s="37" t="s">
        <v>1078</v>
      </c>
      <c r="J237" s="36">
        <v>2024.3</v>
      </c>
      <c r="K237" s="36">
        <v>2024.7</v>
      </c>
      <c r="L237" s="36">
        <v>9.498</v>
      </c>
      <c r="M237" s="36">
        <v>9.498</v>
      </c>
      <c r="N237" s="36">
        <v>0</v>
      </c>
      <c r="O237" s="36">
        <v>0</v>
      </c>
      <c r="P237" s="44" t="s">
        <v>1082</v>
      </c>
      <c r="Q237" s="44" t="s">
        <v>1083</v>
      </c>
      <c r="R237" s="44" t="s">
        <v>606</v>
      </c>
      <c r="S237" s="36" t="s">
        <v>53</v>
      </c>
      <c r="T237" s="36" t="s">
        <v>1059</v>
      </c>
      <c r="U237" s="36" t="s">
        <v>1059</v>
      </c>
      <c r="V237" s="36" t="s">
        <v>1060</v>
      </c>
      <c r="W237" s="36">
        <v>13597271517</v>
      </c>
      <c r="X237" s="36">
        <v>20</v>
      </c>
      <c r="Y237" s="36">
        <v>81</v>
      </c>
      <c r="Z237" s="36">
        <v>3</v>
      </c>
      <c r="AA237" s="36">
        <v>11</v>
      </c>
      <c r="AB237" s="36">
        <v>81</v>
      </c>
      <c r="AC237" s="36" t="s">
        <v>57</v>
      </c>
      <c r="AD237" s="36" t="s">
        <v>57</v>
      </c>
      <c r="AE237" s="36" t="s">
        <v>370</v>
      </c>
      <c r="AF237" s="36" t="s">
        <v>53</v>
      </c>
      <c r="AG237" s="59"/>
    </row>
    <row r="238" s="18" customFormat="1" ht="45" hidden="1" spans="1:33">
      <c r="A238" s="36">
        <f>SUBTOTAL(103,$B$8:B238)</f>
        <v>34</v>
      </c>
      <c r="B238" s="37" t="s">
        <v>68</v>
      </c>
      <c r="C238" s="36" t="s">
        <v>69</v>
      </c>
      <c r="D238" s="36" t="s">
        <v>70</v>
      </c>
      <c r="E238" s="37" t="s">
        <v>1084</v>
      </c>
      <c r="F238" s="37" t="str">
        <f>VLOOKUP(E:E,[1]项目信息综合查询_1!$I:$I,1,FALSE)</f>
        <v>沙子乡红妙村中金屯道路硬化工程</v>
      </c>
      <c r="G238" s="37" t="s">
        <v>45</v>
      </c>
      <c r="H238" s="37" t="s">
        <v>1018</v>
      </c>
      <c r="I238" s="37" t="s">
        <v>1062</v>
      </c>
      <c r="J238" s="36">
        <v>2024.3</v>
      </c>
      <c r="K238" s="36">
        <v>2024.7</v>
      </c>
      <c r="L238" s="36">
        <v>82.2031206</v>
      </c>
      <c r="M238" s="36">
        <v>82.2031206</v>
      </c>
      <c r="N238" s="36">
        <v>0</v>
      </c>
      <c r="O238" s="36">
        <v>0</v>
      </c>
      <c r="P238" s="44" t="s">
        <v>1085</v>
      </c>
      <c r="Q238" s="44" t="s">
        <v>1086</v>
      </c>
      <c r="R238" s="44"/>
      <c r="S238" s="36" t="s">
        <v>53</v>
      </c>
      <c r="T238" s="36" t="s">
        <v>1059</v>
      </c>
      <c r="U238" s="36" t="s">
        <v>1059</v>
      </c>
      <c r="V238" s="36" t="s">
        <v>1060</v>
      </c>
      <c r="W238" s="36">
        <v>13597271517</v>
      </c>
      <c r="X238" s="36">
        <v>100</v>
      </c>
      <c r="Y238" s="36">
        <v>371</v>
      </c>
      <c r="Z238" s="36">
        <v>24</v>
      </c>
      <c r="AA238" s="36">
        <v>88</v>
      </c>
      <c r="AB238" s="36">
        <v>371</v>
      </c>
      <c r="AC238" s="36" t="s">
        <v>57</v>
      </c>
      <c r="AD238" s="36" t="s">
        <v>57</v>
      </c>
      <c r="AE238" s="36" t="s">
        <v>67</v>
      </c>
      <c r="AF238" s="36" t="s">
        <v>53</v>
      </c>
      <c r="AG238" s="59"/>
    </row>
    <row r="239" s="18" customFormat="1" ht="45" hidden="1" spans="1:33">
      <c r="A239" s="36">
        <f>SUBTOTAL(103,$B$8:B239)</f>
        <v>34</v>
      </c>
      <c r="B239" s="37" t="s">
        <v>68</v>
      </c>
      <c r="C239" s="36" t="s">
        <v>69</v>
      </c>
      <c r="D239" s="36" t="s">
        <v>70</v>
      </c>
      <c r="E239" s="37" t="s">
        <v>1087</v>
      </c>
      <c r="F239" s="37" t="str">
        <f>VLOOKUP(E:E,[1]项目信息综合查询_1!$I:$I,1,FALSE)</f>
        <v>沙子乡沙子村下高寨屯至环城路过水路桥建设</v>
      </c>
      <c r="G239" s="37" t="s">
        <v>45</v>
      </c>
      <c r="H239" s="37" t="s">
        <v>1018</v>
      </c>
      <c r="I239" s="37" t="s">
        <v>1019</v>
      </c>
      <c r="J239" s="36">
        <v>2024.03</v>
      </c>
      <c r="K239" s="36">
        <v>2024.06</v>
      </c>
      <c r="L239" s="36">
        <v>20.301</v>
      </c>
      <c r="M239" s="36">
        <v>20.301</v>
      </c>
      <c r="N239" s="36">
        <v>0</v>
      </c>
      <c r="O239" s="36">
        <v>0</v>
      </c>
      <c r="P239" s="44" t="s">
        <v>1088</v>
      </c>
      <c r="Q239" s="44" t="s">
        <v>1089</v>
      </c>
      <c r="R239" s="44"/>
      <c r="S239" s="36" t="s">
        <v>53</v>
      </c>
      <c r="T239" s="36" t="s">
        <v>1059</v>
      </c>
      <c r="U239" s="36" t="s">
        <v>1059</v>
      </c>
      <c r="V239" s="36" t="s">
        <v>1060</v>
      </c>
      <c r="W239" s="36">
        <v>13597271517</v>
      </c>
      <c r="X239" s="36">
        <v>68</v>
      </c>
      <c r="Y239" s="36">
        <v>294</v>
      </c>
      <c r="Z239" s="36">
        <v>28</v>
      </c>
      <c r="AA239" s="36">
        <v>101</v>
      </c>
      <c r="AB239" s="36">
        <v>101</v>
      </c>
      <c r="AC239" s="36" t="s">
        <v>57</v>
      </c>
      <c r="AD239" s="36" t="s">
        <v>57</v>
      </c>
      <c r="AE239" s="36"/>
      <c r="AF239" s="36" t="s">
        <v>53</v>
      </c>
      <c r="AG239" s="59"/>
    </row>
    <row r="240" s="18" customFormat="1" ht="27" hidden="1" spans="1:33">
      <c r="A240" s="36">
        <f>SUBTOTAL(103,$B$8:B240)</f>
        <v>34</v>
      </c>
      <c r="B240" s="37" t="s">
        <v>68</v>
      </c>
      <c r="C240" s="36" t="s">
        <v>69</v>
      </c>
      <c r="D240" s="36" t="s">
        <v>70</v>
      </c>
      <c r="E240" s="37" t="s">
        <v>1090</v>
      </c>
      <c r="F240" s="37" t="str">
        <f>VLOOKUP(E:E,[1]项目信息综合查询_1!$I:$I,1,FALSE)</f>
        <v>沙子乡2024年巷道硬化补助项目（自建自管公助项目）</v>
      </c>
      <c r="G240" s="37" t="s">
        <v>45</v>
      </c>
      <c r="H240" s="37" t="s">
        <v>1018</v>
      </c>
      <c r="I240" s="37"/>
      <c r="J240" s="36">
        <v>2024.04</v>
      </c>
      <c r="K240" s="36">
        <v>2024.06</v>
      </c>
      <c r="L240" s="36">
        <v>20</v>
      </c>
      <c r="M240" s="36">
        <v>20</v>
      </c>
      <c r="N240" s="36">
        <v>0</v>
      </c>
      <c r="O240" s="36">
        <v>0</v>
      </c>
      <c r="P240" s="44" t="s">
        <v>1091</v>
      </c>
      <c r="Q240" s="44" t="s">
        <v>564</v>
      </c>
      <c r="R240" s="44"/>
      <c r="S240" s="36" t="s">
        <v>53</v>
      </c>
      <c r="T240" s="36" t="s">
        <v>1059</v>
      </c>
      <c r="U240" s="36" t="s">
        <v>1059</v>
      </c>
      <c r="V240" s="36" t="s">
        <v>1060</v>
      </c>
      <c r="W240" s="36">
        <v>13597271517</v>
      </c>
      <c r="X240" s="36">
        <v>121</v>
      </c>
      <c r="Y240" s="36">
        <v>228</v>
      </c>
      <c r="Z240" s="36">
        <v>48</v>
      </c>
      <c r="AA240" s="36">
        <v>169</v>
      </c>
      <c r="AB240" s="36">
        <v>228</v>
      </c>
      <c r="AC240" s="36" t="s">
        <v>57</v>
      </c>
      <c r="AD240" s="36" t="s">
        <v>57</v>
      </c>
      <c r="AE240" s="36" t="s">
        <v>74</v>
      </c>
      <c r="AF240" s="36" t="s">
        <v>53</v>
      </c>
      <c r="AG240" s="59"/>
    </row>
    <row r="241" s="18" customFormat="1" ht="27" hidden="1" spans="1:33">
      <c r="A241" s="36">
        <f>SUBTOTAL(103,$B$8:B241)</f>
        <v>34</v>
      </c>
      <c r="B241" s="37" t="s">
        <v>68</v>
      </c>
      <c r="C241" s="36" t="s">
        <v>185</v>
      </c>
      <c r="D241" s="36" t="s">
        <v>224</v>
      </c>
      <c r="E241" s="37" t="s">
        <v>1092</v>
      </c>
      <c r="F241" s="37" t="str">
        <f>VLOOKUP(E:E,[1]项目信息综合查询_1!$I:$I,1,FALSE)</f>
        <v>融安县沙子乡桐木村下胆屯污水处理工程</v>
      </c>
      <c r="G241" s="37" t="s">
        <v>45</v>
      </c>
      <c r="H241" s="37" t="s">
        <v>1018</v>
      </c>
      <c r="I241" s="37" t="s">
        <v>1093</v>
      </c>
      <c r="J241" s="36" t="s">
        <v>214</v>
      </c>
      <c r="K241" s="36" t="s">
        <v>140</v>
      </c>
      <c r="L241" s="36">
        <v>250</v>
      </c>
      <c r="M241" s="36">
        <v>250</v>
      </c>
      <c r="N241" s="36">
        <v>0</v>
      </c>
      <c r="O241" s="36">
        <v>0</v>
      </c>
      <c r="P241" s="44" t="s">
        <v>1094</v>
      </c>
      <c r="Q241" s="44" t="s">
        <v>1095</v>
      </c>
      <c r="R241" s="36"/>
      <c r="S241" s="36" t="s">
        <v>53</v>
      </c>
      <c r="T241" s="36" t="s">
        <v>228</v>
      </c>
      <c r="U241" s="36" t="s">
        <v>1059</v>
      </c>
      <c r="V241" s="36" t="s">
        <v>1060</v>
      </c>
      <c r="W241" s="36">
        <v>13597271517</v>
      </c>
      <c r="X241" s="36">
        <v>240</v>
      </c>
      <c r="Y241" s="36">
        <v>794</v>
      </c>
      <c r="Z241" s="36">
        <v>44</v>
      </c>
      <c r="AA241" s="36">
        <v>140</v>
      </c>
      <c r="AB241" s="36">
        <v>794</v>
      </c>
      <c r="AC241" s="36" t="s">
        <v>57</v>
      </c>
      <c r="AD241" s="36" t="s">
        <v>57</v>
      </c>
      <c r="AE241" s="36" t="s">
        <v>135</v>
      </c>
      <c r="AF241" s="36" t="s">
        <v>53</v>
      </c>
      <c r="AG241" s="59" t="s">
        <v>108</v>
      </c>
    </row>
    <row r="242" s="18" customFormat="1" ht="56.25" hidden="1" spans="1:33">
      <c r="A242" s="36">
        <f>SUBTOTAL(103,$B$8:B242)</f>
        <v>34</v>
      </c>
      <c r="B242" s="37" t="s">
        <v>41</v>
      </c>
      <c r="C242" s="36" t="s">
        <v>94</v>
      </c>
      <c r="D242" s="36" t="s">
        <v>95</v>
      </c>
      <c r="E242" s="37" t="s">
        <v>1096</v>
      </c>
      <c r="F242" s="37" t="str">
        <f>VLOOKUP(E:E,[1]项目信息综合查询_1!$I:$I,1,FALSE)</f>
        <v>泗顶镇儒南村蔬菜大棚产业区配套设施建设工程</v>
      </c>
      <c r="G242" s="37" t="s">
        <v>45</v>
      </c>
      <c r="H242" s="37" t="s">
        <v>615</v>
      </c>
      <c r="I242" s="37" t="s">
        <v>1097</v>
      </c>
      <c r="J242" s="36" t="s">
        <v>48</v>
      </c>
      <c r="K242" s="36" t="s">
        <v>88</v>
      </c>
      <c r="L242" s="36">
        <v>192.161815</v>
      </c>
      <c r="M242" s="36">
        <v>192.161815</v>
      </c>
      <c r="N242" s="36">
        <v>0</v>
      </c>
      <c r="O242" s="36">
        <v>0</v>
      </c>
      <c r="P242" s="44" t="s">
        <v>1098</v>
      </c>
      <c r="Q242" s="44" t="s">
        <v>1099</v>
      </c>
      <c r="R242" s="44" t="s">
        <v>1100</v>
      </c>
      <c r="S242" s="36" t="s">
        <v>53</v>
      </c>
      <c r="T242" s="36" t="s">
        <v>1101</v>
      </c>
      <c r="U242" s="36" t="s">
        <v>1101</v>
      </c>
      <c r="V242" s="36" t="s">
        <v>1102</v>
      </c>
      <c r="W242" s="36">
        <v>13633007350</v>
      </c>
      <c r="X242" s="36">
        <v>62</v>
      </c>
      <c r="Y242" s="36">
        <v>215</v>
      </c>
      <c r="Z242" s="36">
        <v>23</v>
      </c>
      <c r="AA242" s="36">
        <v>64</v>
      </c>
      <c r="AB242" s="36">
        <v>215</v>
      </c>
      <c r="AC242" s="36" t="s">
        <v>57</v>
      </c>
      <c r="AD242" s="36" t="s">
        <v>57</v>
      </c>
      <c r="AE242" s="36"/>
      <c r="AF242" s="36" t="s">
        <v>53</v>
      </c>
      <c r="AG242" s="59"/>
    </row>
    <row r="243" s="18" customFormat="1" ht="45" hidden="1" spans="1:33">
      <c r="A243" s="36">
        <f>SUBTOTAL(103,$B$8:B243)</f>
        <v>34</v>
      </c>
      <c r="B243" s="37" t="s">
        <v>41</v>
      </c>
      <c r="C243" s="36" t="s">
        <v>94</v>
      </c>
      <c r="D243" s="36" t="s">
        <v>95</v>
      </c>
      <c r="E243" s="37" t="s">
        <v>1103</v>
      </c>
      <c r="F243" s="37" t="str">
        <f>VLOOKUP(E:E,[1]项目信息综合查询_1!$I:$I,1,FALSE)</f>
        <v>泗顶镇泗顶村螺蛳粉原材料种植基地</v>
      </c>
      <c r="G243" s="37" t="s">
        <v>45</v>
      </c>
      <c r="H243" s="37" t="s">
        <v>615</v>
      </c>
      <c r="I243" s="37" t="s">
        <v>944</v>
      </c>
      <c r="J243" s="36" t="s">
        <v>48</v>
      </c>
      <c r="K243" s="36" t="s">
        <v>88</v>
      </c>
      <c r="L243" s="36">
        <v>98.600206</v>
      </c>
      <c r="M243" s="36">
        <v>98.600206</v>
      </c>
      <c r="N243" s="36">
        <v>0</v>
      </c>
      <c r="O243" s="36">
        <v>0</v>
      </c>
      <c r="P243" s="44" t="s">
        <v>1104</v>
      </c>
      <c r="Q243" s="44" t="s">
        <v>1105</v>
      </c>
      <c r="R243" s="44" t="s">
        <v>1106</v>
      </c>
      <c r="S243" s="36" t="s">
        <v>53</v>
      </c>
      <c r="T243" s="36" t="s">
        <v>1101</v>
      </c>
      <c r="U243" s="36" t="s">
        <v>1101</v>
      </c>
      <c r="V243" s="36" t="s">
        <v>1102</v>
      </c>
      <c r="W243" s="36">
        <v>13633007366</v>
      </c>
      <c r="X243" s="36">
        <v>71</v>
      </c>
      <c r="Y243" s="36">
        <v>289</v>
      </c>
      <c r="Z243" s="36">
        <v>17</v>
      </c>
      <c r="AA243" s="36">
        <v>63</v>
      </c>
      <c r="AB243" s="36">
        <v>289</v>
      </c>
      <c r="AC243" s="36" t="s">
        <v>57</v>
      </c>
      <c r="AD243" s="36" t="s">
        <v>57</v>
      </c>
      <c r="AE243" s="36" t="s">
        <v>67</v>
      </c>
      <c r="AF243" s="36" t="s">
        <v>53</v>
      </c>
      <c r="AG243" s="59"/>
    </row>
    <row r="244" s="18" customFormat="1" ht="67.5" hidden="1" spans="1:33">
      <c r="A244" s="36">
        <f>SUBTOTAL(103,$B$8:B244)</f>
        <v>34</v>
      </c>
      <c r="B244" s="37" t="s">
        <v>41</v>
      </c>
      <c r="C244" s="36" t="s">
        <v>94</v>
      </c>
      <c r="D244" s="36" t="s">
        <v>95</v>
      </c>
      <c r="E244" s="37" t="s">
        <v>1107</v>
      </c>
      <c r="F244" s="37" t="str">
        <f>VLOOKUP(E:E,[1]项目信息综合查询_1!$I:$I,1,FALSE)</f>
        <v>泗顶镇儒南村拉井屯木耳大棚改造工程</v>
      </c>
      <c r="G244" s="37" t="s">
        <v>45</v>
      </c>
      <c r="H244" s="37" t="s">
        <v>615</v>
      </c>
      <c r="I244" s="37" t="s">
        <v>1097</v>
      </c>
      <c r="J244" s="36" t="s">
        <v>48</v>
      </c>
      <c r="K244" s="36" t="s">
        <v>88</v>
      </c>
      <c r="L244" s="36">
        <v>88.913022</v>
      </c>
      <c r="M244" s="36">
        <v>88.913022</v>
      </c>
      <c r="N244" s="36">
        <v>0</v>
      </c>
      <c r="O244" s="36">
        <v>0</v>
      </c>
      <c r="P244" s="44" t="s">
        <v>1108</v>
      </c>
      <c r="Q244" s="44" t="s">
        <v>1109</v>
      </c>
      <c r="R244" s="44" t="s">
        <v>1110</v>
      </c>
      <c r="S244" s="36" t="s">
        <v>53</v>
      </c>
      <c r="T244" s="36" t="s">
        <v>1101</v>
      </c>
      <c r="U244" s="36" t="s">
        <v>1101</v>
      </c>
      <c r="V244" s="36" t="s">
        <v>1102</v>
      </c>
      <c r="W244" s="36">
        <v>13633007366</v>
      </c>
      <c r="X244" s="36">
        <v>62</v>
      </c>
      <c r="Y244" s="36">
        <v>215</v>
      </c>
      <c r="Z244" s="36">
        <v>23</v>
      </c>
      <c r="AA244" s="36">
        <v>64</v>
      </c>
      <c r="AB244" s="36">
        <v>215</v>
      </c>
      <c r="AC244" s="36" t="s">
        <v>57</v>
      </c>
      <c r="AD244" s="36" t="s">
        <v>57</v>
      </c>
      <c r="AE244" s="36"/>
      <c r="AF244" s="36" t="s">
        <v>53</v>
      </c>
      <c r="AG244" s="59"/>
    </row>
    <row r="245" s="18" customFormat="1" ht="45" hidden="1" spans="1:33">
      <c r="A245" s="36">
        <f>SUBTOTAL(103,$B$8:B245)</f>
        <v>34</v>
      </c>
      <c r="B245" s="37" t="s">
        <v>41</v>
      </c>
      <c r="C245" s="36" t="s">
        <v>42</v>
      </c>
      <c r="D245" s="36" t="s">
        <v>116</v>
      </c>
      <c r="E245" s="37" t="s">
        <v>1111</v>
      </c>
      <c r="F245" s="37" t="str">
        <f>VLOOKUP(E:E,[1]项目信息综合查询_1!$I:$I,1,FALSE)</f>
        <v>泗顶镇马田村都木灌溉水源维修项目</v>
      </c>
      <c r="G245" s="37" t="s">
        <v>45</v>
      </c>
      <c r="H245" s="37" t="s">
        <v>615</v>
      </c>
      <c r="I245" s="37" t="s">
        <v>1112</v>
      </c>
      <c r="J245" s="36" t="s">
        <v>48</v>
      </c>
      <c r="K245" s="36" t="s">
        <v>88</v>
      </c>
      <c r="L245" s="36">
        <v>7.96833</v>
      </c>
      <c r="M245" s="36">
        <v>7.96833</v>
      </c>
      <c r="N245" s="36">
        <v>0</v>
      </c>
      <c r="O245" s="36">
        <v>0</v>
      </c>
      <c r="P245" s="44" t="s">
        <v>1113</v>
      </c>
      <c r="Q245" s="44" t="s">
        <v>1114</v>
      </c>
      <c r="R245" s="44" t="s">
        <v>1115</v>
      </c>
      <c r="S245" s="36" t="s">
        <v>53</v>
      </c>
      <c r="T245" s="36" t="s">
        <v>1101</v>
      </c>
      <c r="U245" s="36" t="s">
        <v>1101</v>
      </c>
      <c r="V245" s="36" t="s">
        <v>1102</v>
      </c>
      <c r="W245" s="36">
        <v>13633007366</v>
      </c>
      <c r="X245" s="36">
        <v>33</v>
      </c>
      <c r="Y245" s="36">
        <v>129</v>
      </c>
      <c r="Z245" s="36">
        <v>19</v>
      </c>
      <c r="AA245" s="36">
        <v>69</v>
      </c>
      <c r="AB245" s="36">
        <v>129</v>
      </c>
      <c r="AC245" s="36" t="s">
        <v>57</v>
      </c>
      <c r="AD245" s="36" t="s">
        <v>57</v>
      </c>
      <c r="AE245" s="36"/>
      <c r="AF245" s="36" t="s">
        <v>53</v>
      </c>
      <c r="AG245" s="59"/>
    </row>
    <row r="246" s="18" customFormat="1" ht="45" hidden="1" spans="1:33">
      <c r="A246" s="36">
        <f>SUBTOTAL(103,$B$8:B246)</f>
        <v>34</v>
      </c>
      <c r="B246" s="37" t="s">
        <v>68</v>
      </c>
      <c r="C246" s="36" t="s">
        <v>69</v>
      </c>
      <c r="D246" s="36" t="s">
        <v>79</v>
      </c>
      <c r="E246" s="37" t="s">
        <v>1116</v>
      </c>
      <c r="F246" s="37" t="str">
        <f>VLOOKUP(E:E,[1]项目信息综合查询_1!$I:$I,1,FALSE)</f>
        <v>泗顶镇儒南村饮用管网工程</v>
      </c>
      <c r="G246" s="37" t="s">
        <v>45</v>
      </c>
      <c r="H246" s="37" t="s">
        <v>615</v>
      </c>
      <c r="I246" s="37" t="s">
        <v>1097</v>
      </c>
      <c r="J246" s="36" t="s">
        <v>48</v>
      </c>
      <c r="K246" s="36" t="s">
        <v>88</v>
      </c>
      <c r="L246" s="36">
        <v>246.976172</v>
      </c>
      <c r="M246" s="36">
        <v>246.976172</v>
      </c>
      <c r="N246" s="36">
        <v>0</v>
      </c>
      <c r="O246" s="36">
        <v>0</v>
      </c>
      <c r="P246" s="44" t="s">
        <v>1117</v>
      </c>
      <c r="Q246" s="44" t="s">
        <v>1118</v>
      </c>
      <c r="R246" s="44"/>
      <c r="S246" s="36" t="s">
        <v>53</v>
      </c>
      <c r="T246" s="36" t="s">
        <v>1101</v>
      </c>
      <c r="U246" s="36" t="s">
        <v>1101</v>
      </c>
      <c r="V246" s="36" t="s">
        <v>1102</v>
      </c>
      <c r="W246" s="36">
        <v>13633007367</v>
      </c>
      <c r="X246" s="36">
        <v>151</v>
      </c>
      <c r="Y246" s="36">
        <v>548</v>
      </c>
      <c r="Z246" s="36">
        <v>62</v>
      </c>
      <c r="AA246" s="36">
        <v>232</v>
      </c>
      <c r="AB246" s="36">
        <v>548</v>
      </c>
      <c r="AC246" s="36" t="s">
        <v>57</v>
      </c>
      <c r="AD246" s="36" t="s">
        <v>57</v>
      </c>
      <c r="AE246" s="36"/>
      <c r="AF246" s="36" t="s">
        <v>53</v>
      </c>
      <c r="AG246" s="59"/>
    </row>
    <row r="247" s="18" customFormat="1" ht="45" hidden="1" spans="1:33">
      <c r="A247" s="36">
        <f>SUBTOTAL(103,$B$8:B247)</f>
        <v>34</v>
      </c>
      <c r="B247" s="37" t="s">
        <v>68</v>
      </c>
      <c r="C247" s="36" t="s">
        <v>69</v>
      </c>
      <c r="D247" s="36" t="s">
        <v>70</v>
      </c>
      <c r="E247" s="37" t="s">
        <v>1119</v>
      </c>
      <c r="F247" s="37" t="str">
        <f>VLOOKUP(E:E,[1]项目信息综合查询_1!$I:$I,1,FALSE)</f>
        <v>泗顶镇寿局村坡拉屯盖板涵建设</v>
      </c>
      <c r="G247" s="37" t="s">
        <v>45</v>
      </c>
      <c r="H247" s="37" t="s">
        <v>615</v>
      </c>
      <c r="I247" s="37" t="s">
        <v>616</v>
      </c>
      <c r="J247" s="36" t="s">
        <v>48</v>
      </c>
      <c r="K247" s="36" t="s">
        <v>88</v>
      </c>
      <c r="L247" s="36">
        <v>41.885884</v>
      </c>
      <c r="M247" s="36">
        <v>41.885884</v>
      </c>
      <c r="N247" s="36">
        <v>0</v>
      </c>
      <c r="O247" s="36">
        <v>0</v>
      </c>
      <c r="P247" s="44" t="s">
        <v>1120</v>
      </c>
      <c r="Q247" s="44" t="s">
        <v>1121</v>
      </c>
      <c r="R247" s="44"/>
      <c r="S247" s="36" t="s">
        <v>53</v>
      </c>
      <c r="T247" s="36" t="s">
        <v>1101</v>
      </c>
      <c r="U247" s="36" t="s">
        <v>1101</v>
      </c>
      <c r="V247" s="36" t="s">
        <v>1102</v>
      </c>
      <c r="W247" s="36">
        <v>13633007366</v>
      </c>
      <c r="X247" s="36">
        <v>59</v>
      </c>
      <c r="Y247" s="36">
        <v>237</v>
      </c>
      <c r="Z247" s="36">
        <v>23</v>
      </c>
      <c r="AA247" s="36">
        <v>87</v>
      </c>
      <c r="AB247" s="36">
        <v>237</v>
      </c>
      <c r="AC247" s="36" t="s">
        <v>57</v>
      </c>
      <c r="AD247" s="36" t="s">
        <v>57</v>
      </c>
      <c r="AE247" s="36" t="s">
        <v>67</v>
      </c>
      <c r="AF247" s="36" t="s">
        <v>53</v>
      </c>
      <c r="AG247" s="59"/>
    </row>
    <row r="248" s="18" customFormat="1" ht="45" hidden="1" spans="1:33">
      <c r="A248" s="36">
        <f>SUBTOTAL(103,$B$8:B248)</f>
        <v>34</v>
      </c>
      <c r="B248" s="37" t="s">
        <v>68</v>
      </c>
      <c r="C248" s="36" t="s">
        <v>69</v>
      </c>
      <c r="D248" s="36" t="s">
        <v>79</v>
      </c>
      <c r="E248" s="37" t="s">
        <v>1122</v>
      </c>
      <c r="F248" s="37" t="str">
        <f>VLOOKUP(E:E,[1]项目信息综合查询_1!$I:$I,1,FALSE)</f>
        <v>泗顶镇山贝村万安屯人畜饮水工程</v>
      </c>
      <c r="G248" s="37" t="s">
        <v>45</v>
      </c>
      <c r="H248" s="37" t="s">
        <v>615</v>
      </c>
      <c r="I248" s="37" t="s">
        <v>1123</v>
      </c>
      <c r="J248" s="36" t="s">
        <v>48</v>
      </c>
      <c r="K248" s="36" t="s">
        <v>88</v>
      </c>
      <c r="L248" s="36">
        <v>34.105135</v>
      </c>
      <c r="M248" s="36">
        <v>34.105135</v>
      </c>
      <c r="N248" s="36">
        <v>0</v>
      </c>
      <c r="O248" s="36">
        <v>0</v>
      </c>
      <c r="P248" s="44" t="s">
        <v>1124</v>
      </c>
      <c r="Q248" s="44" t="s">
        <v>1125</v>
      </c>
      <c r="R248" s="44"/>
      <c r="S248" s="36" t="s">
        <v>53</v>
      </c>
      <c r="T248" s="36" t="s">
        <v>1101</v>
      </c>
      <c r="U248" s="36" t="s">
        <v>1101</v>
      </c>
      <c r="V248" s="36" t="s">
        <v>1102</v>
      </c>
      <c r="W248" s="36">
        <v>13633007367</v>
      </c>
      <c r="X248" s="36">
        <v>32</v>
      </c>
      <c r="Y248" s="36">
        <v>170</v>
      </c>
      <c r="Z248" s="36">
        <v>13</v>
      </c>
      <c r="AA248" s="36">
        <v>53</v>
      </c>
      <c r="AB248" s="36">
        <v>170</v>
      </c>
      <c r="AC248" s="36" t="s">
        <v>57</v>
      </c>
      <c r="AD248" s="36" t="s">
        <v>57</v>
      </c>
      <c r="AE248" s="36"/>
      <c r="AF248" s="36" t="s">
        <v>53</v>
      </c>
      <c r="AG248" s="59"/>
    </row>
    <row r="249" s="18" customFormat="1" ht="45" hidden="1" spans="1:33">
      <c r="A249" s="36">
        <f>SUBTOTAL(103,$B$8:B249)</f>
        <v>34</v>
      </c>
      <c r="B249" s="37" t="s">
        <v>68</v>
      </c>
      <c r="C249" s="36" t="s">
        <v>69</v>
      </c>
      <c r="D249" s="36" t="s">
        <v>79</v>
      </c>
      <c r="E249" s="37" t="s">
        <v>1126</v>
      </c>
      <c r="F249" s="37" t="str">
        <f>VLOOKUP(E:E,[1]项目信息综合查询_1!$I:$I,1,FALSE)</f>
        <v>泗顶镇泗顶矿水厂农村水源补充工程道路（以工代赈）</v>
      </c>
      <c r="G249" s="37" t="s">
        <v>45</v>
      </c>
      <c r="H249" s="37" t="s">
        <v>615</v>
      </c>
      <c r="I249" s="37" t="s">
        <v>615</v>
      </c>
      <c r="J249" s="36" t="s">
        <v>48</v>
      </c>
      <c r="K249" s="36" t="s">
        <v>88</v>
      </c>
      <c r="L249" s="36">
        <v>20.920481</v>
      </c>
      <c r="M249" s="36">
        <v>20.920481</v>
      </c>
      <c r="N249" s="36">
        <v>0</v>
      </c>
      <c r="O249" s="36">
        <v>0</v>
      </c>
      <c r="P249" s="44" t="s">
        <v>1127</v>
      </c>
      <c r="Q249" s="44" t="s">
        <v>1128</v>
      </c>
      <c r="R249" s="44"/>
      <c r="S249" s="36" t="s">
        <v>53</v>
      </c>
      <c r="T249" s="36" t="s">
        <v>1101</v>
      </c>
      <c r="U249" s="36" t="s">
        <v>1101</v>
      </c>
      <c r="V249" s="36" t="s">
        <v>1102</v>
      </c>
      <c r="W249" s="36">
        <v>13633007351</v>
      </c>
      <c r="X249" s="36">
        <v>557</v>
      </c>
      <c r="Y249" s="36">
        <v>1706</v>
      </c>
      <c r="Z249" s="36">
        <v>92</v>
      </c>
      <c r="AA249" s="36">
        <v>316</v>
      </c>
      <c r="AB249" s="36">
        <v>1706</v>
      </c>
      <c r="AC249" s="36" t="s">
        <v>57</v>
      </c>
      <c r="AD249" s="36" t="s">
        <v>57</v>
      </c>
      <c r="AE249" s="36" t="s">
        <v>58</v>
      </c>
      <c r="AF249" s="36" t="s">
        <v>53</v>
      </c>
      <c r="AG249" s="59"/>
    </row>
    <row r="250" s="18" customFormat="1" ht="45" hidden="1" spans="1:33">
      <c r="A250" s="36">
        <f>SUBTOTAL(103,$B$8:B250)</f>
        <v>34</v>
      </c>
      <c r="B250" s="37" t="s">
        <v>68</v>
      </c>
      <c r="C250" s="36" t="s">
        <v>69</v>
      </c>
      <c r="D250" s="36" t="s">
        <v>70</v>
      </c>
      <c r="E250" s="37" t="s">
        <v>1129</v>
      </c>
      <c r="F250" s="37" t="str">
        <f>VLOOKUP(E:E,[1]项目信息综合查询_1!$I:$I,1,FALSE)</f>
        <v>泗顶镇山贝村中东屯过水路堤建设</v>
      </c>
      <c r="G250" s="37" t="s">
        <v>45</v>
      </c>
      <c r="H250" s="37" t="s">
        <v>615</v>
      </c>
      <c r="I250" s="37" t="s">
        <v>1123</v>
      </c>
      <c r="J250" s="36" t="s">
        <v>48</v>
      </c>
      <c r="K250" s="36" t="s">
        <v>88</v>
      </c>
      <c r="L250" s="36">
        <v>7.455114</v>
      </c>
      <c r="M250" s="36">
        <v>7.455114</v>
      </c>
      <c r="N250" s="36">
        <v>0</v>
      </c>
      <c r="O250" s="36">
        <v>0</v>
      </c>
      <c r="P250" s="44" t="s">
        <v>1130</v>
      </c>
      <c r="Q250" s="44" t="s">
        <v>1131</v>
      </c>
      <c r="R250" s="44"/>
      <c r="S250" s="36" t="s">
        <v>53</v>
      </c>
      <c r="T250" s="36" t="s">
        <v>1101</v>
      </c>
      <c r="U250" s="36" t="s">
        <v>1101</v>
      </c>
      <c r="V250" s="36" t="s">
        <v>1102</v>
      </c>
      <c r="W250" s="36">
        <v>13633007366</v>
      </c>
      <c r="X250" s="36">
        <v>126</v>
      </c>
      <c r="Y250" s="36">
        <v>475</v>
      </c>
      <c r="Z250" s="36">
        <v>17</v>
      </c>
      <c r="AA250" s="36">
        <v>48</v>
      </c>
      <c r="AB250" s="36">
        <v>475</v>
      </c>
      <c r="AC250" s="36" t="s">
        <v>57</v>
      </c>
      <c r="AD250" s="36" t="s">
        <v>57</v>
      </c>
      <c r="AE250" s="36"/>
      <c r="AF250" s="36" t="s">
        <v>53</v>
      </c>
      <c r="AG250" s="59"/>
    </row>
    <row r="251" s="18" customFormat="1" ht="45" hidden="1" spans="1:33">
      <c r="A251" s="36">
        <f>SUBTOTAL(103,$B$8:B251)</f>
        <v>34</v>
      </c>
      <c r="B251" s="37" t="s">
        <v>68</v>
      </c>
      <c r="C251" s="36" t="s">
        <v>69</v>
      </c>
      <c r="D251" s="36" t="s">
        <v>70</v>
      </c>
      <c r="E251" s="37" t="s">
        <v>1132</v>
      </c>
      <c r="F251" s="37" t="str">
        <f>VLOOKUP(E:E,[1]项目信息综合查询_1!$I:$I,1,FALSE)</f>
        <v>泗顶镇2024年巷道硬化补助项目（自建自管公助项目）</v>
      </c>
      <c r="G251" s="37" t="s">
        <v>45</v>
      </c>
      <c r="H251" s="37" t="s">
        <v>615</v>
      </c>
      <c r="I251" s="37"/>
      <c r="J251" s="36" t="s">
        <v>48</v>
      </c>
      <c r="K251" s="36" t="s">
        <v>88</v>
      </c>
      <c r="L251" s="46">
        <v>50</v>
      </c>
      <c r="M251" s="46">
        <v>50</v>
      </c>
      <c r="N251" s="46">
        <v>0</v>
      </c>
      <c r="O251" s="46">
        <v>0</v>
      </c>
      <c r="P251" s="44" t="s">
        <v>1133</v>
      </c>
      <c r="Q251" s="44" t="s">
        <v>1134</v>
      </c>
      <c r="R251" s="44"/>
      <c r="S251" s="36" t="s">
        <v>53</v>
      </c>
      <c r="T251" s="36" t="s">
        <v>1101</v>
      </c>
      <c r="U251" s="36" t="s">
        <v>1101</v>
      </c>
      <c r="V251" s="36" t="s">
        <v>1102</v>
      </c>
      <c r="W251" s="36">
        <v>13633007366</v>
      </c>
      <c r="X251" s="36">
        <v>280</v>
      </c>
      <c r="Y251" s="36">
        <v>500</v>
      </c>
      <c r="Z251" s="36">
        <v>28</v>
      </c>
      <c r="AA251" s="36">
        <v>60</v>
      </c>
      <c r="AB251" s="36">
        <v>500</v>
      </c>
      <c r="AC251" s="36" t="s">
        <v>57</v>
      </c>
      <c r="AD251" s="36" t="s">
        <v>57</v>
      </c>
      <c r="AE251" s="36" t="s">
        <v>1135</v>
      </c>
      <c r="AF251" s="36" t="s">
        <v>53</v>
      </c>
      <c r="AG251" s="59" t="s">
        <v>108</v>
      </c>
    </row>
    <row r="252" s="18" customFormat="1" ht="40.5" hidden="1" spans="1:33">
      <c r="A252" s="36">
        <f>SUBTOTAL(103,$B$8:B252)</f>
        <v>34</v>
      </c>
      <c r="B252" s="60" t="s">
        <v>68</v>
      </c>
      <c r="C252" s="46" t="s">
        <v>69</v>
      </c>
      <c r="D252" s="46" t="s">
        <v>70</v>
      </c>
      <c r="E252" s="60" t="s">
        <v>1136</v>
      </c>
      <c r="F252" s="37" t="str">
        <f>VLOOKUP(E:E,[1]项目信息综合查询_1!$I:$I,1,FALSE)</f>
        <v>融安县潭头乡新桂村高阳屯乡村振兴示范点建设项目（粤桂协作）</v>
      </c>
      <c r="G252" s="60" t="s">
        <v>45</v>
      </c>
      <c r="H252" s="60" t="s">
        <v>692</v>
      </c>
      <c r="I252" s="60" t="s">
        <v>1137</v>
      </c>
      <c r="J252" s="46" t="s">
        <v>597</v>
      </c>
      <c r="K252" s="46" t="s">
        <v>446</v>
      </c>
      <c r="L252" s="46">
        <v>165</v>
      </c>
      <c r="M252" s="46">
        <v>0</v>
      </c>
      <c r="N252" s="46">
        <v>0</v>
      </c>
      <c r="O252" s="46">
        <v>145.346115</v>
      </c>
      <c r="P252" s="45" t="s">
        <v>1138</v>
      </c>
      <c r="Q252" s="45" t="s">
        <v>1139</v>
      </c>
      <c r="R252" s="45" t="s">
        <v>227</v>
      </c>
      <c r="S252" s="46" t="s">
        <v>53</v>
      </c>
      <c r="T252" s="36" t="s">
        <v>1140</v>
      </c>
      <c r="U252" s="36" t="s">
        <v>1140</v>
      </c>
      <c r="V252" s="46" t="s">
        <v>1141</v>
      </c>
      <c r="W252" s="46" t="s">
        <v>1142</v>
      </c>
      <c r="X252" s="46">
        <v>494</v>
      </c>
      <c r="Y252" s="46">
        <v>1380</v>
      </c>
      <c r="Z252" s="46">
        <v>132</v>
      </c>
      <c r="AA252" s="46">
        <v>462</v>
      </c>
      <c r="AB252" s="46">
        <v>1380</v>
      </c>
      <c r="AC252" s="46" t="s">
        <v>57</v>
      </c>
      <c r="AD252" s="46" t="s">
        <v>57</v>
      </c>
      <c r="AE252" s="46" t="s">
        <v>602</v>
      </c>
      <c r="AF252" s="36" t="s">
        <v>53</v>
      </c>
      <c r="AG252" s="59"/>
    </row>
    <row r="253" s="18" customFormat="1" ht="157.5" hidden="1" spans="1:33">
      <c r="A253" s="36">
        <f>SUBTOTAL(103,$B$8:B253)</f>
        <v>34</v>
      </c>
      <c r="B253" s="37" t="s">
        <v>41</v>
      </c>
      <c r="C253" s="36" t="s">
        <v>42</v>
      </c>
      <c r="D253" s="36" t="s">
        <v>43</v>
      </c>
      <c r="E253" s="37" t="s">
        <v>1143</v>
      </c>
      <c r="F253" s="37" t="str">
        <f>VLOOKUP(E:E,[1]项目信息综合查询_1!$I:$I,1,FALSE)</f>
        <v>2024年融安县潭头乡优质稻产业示范基地配套基础设施提升工程</v>
      </c>
      <c r="G253" s="37" t="s">
        <v>45</v>
      </c>
      <c r="H253" s="37" t="s">
        <v>692</v>
      </c>
      <c r="I253" s="37" t="s">
        <v>720</v>
      </c>
      <c r="J253" s="36" t="s">
        <v>1144</v>
      </c>
      <c r="K253" s="36" t="s">
        <v>1145</v>
      </c>
      <c r="L253" s="46">
        <v>118</v>
      </c>
      <c r="M253" s="46">
        <v>109.3713</v>
      </c>
      <c r="N253" s="36">
        <v>0</v>
      </c>
      <c r="O253" s="36">
        <v>0</v>
      </c>
      <c r="P253" s="44" t="s">
        <v>1146</v>
      </c>
      <c r="Q253" s="44" t="s">
        <v>1147</v>
      </c>
      <c r="R253" s="44" t="s">
        <v>1148</v>
      </c>
      <c r="S253" s="36" t="s">
        <v>53</v>
      </c>
      <c r="T253" s="36" t="s">
        <v>1140</v>
      </c>
      <c r="U253" s="36" t="s">
        <v>1140</v>
      </c>
      <c r="V253" s="36" t="s">
        <v>1141</v>
      </c>
      <c r="W253" s="36" t="s">
        <v>1142</v>
      </c>
      <c r="X253" s="36" t="s">
        <v>1149</v>
      </c>
      <c r="Y253" s="36" t="s">
        <v>1150</v>
      </c>
      <c r="Z253" s="36" t="s">
        <v>1151</v>
      </c>
      <c r="AA253" s="36" t="s">
        <v>1152</v>
      </c>
      <c r="AB253" s="36" t="s">
        <v>1150</v>
      </c>
      <c r="AC253" s="36" t="s">
        <v>57</v>
      </c>
      <c r="AD253" s="36" t="s">
        <v>57</v>
      </c>
      <c r="AE253" s="36" t="s">
        <v>67</v>
      </c>
      <c r="AF253" s="36" t="s">
        <v>53</v>
      </c>
      <c r="AG253" s="59"/>
    </row>
    <row r="254" s="18" customFormat="1" ht="123.75" hidden="1" spans="1:33">
      <c r="A254" s="36">
        <f>SUBTOTAL(103,$B$8:B254)</f>
        <v>34</v>
      </c>
      <c r="B254" s="37" t="s">
        <v>41</v>
      </c>
      <c r="C254" s="36" t="s">
        <v>42</v>
      </c>
      <c r="D254" s="36" t="s">
        <v>43</v>
      </c>
      <c r="E254" s="37" t="s">
        <v>1153</v>
      </c>
      <c r="F254" s="37" t="str">
        <f>VLOOKUP(E:E,[1]项目信息综合查询_1!$I:$I,1,FALSE)</f>
        <v>融安县潭头乡潭头村西桂屯优质稻产业水毁修复项目</v>
      </c>
      <c r="G254" s="37" t="s">
        <v>45</v>
      </c>
      <c r="H254" s="37" t="s">
        <v>692</v>
      </c>
      <c r="I254" s="37" t="s">
        <v>720</v>
      </c>
      <c r="J254" s="36" t="s">
        <v>1144</v>
      </c>
      <c r="K254" s="36" t="s">
        <v>1145</v>
      </c>
      <c r="L254" s="46">
        <v>98.4408</v>
      </c>
      <c r="M254" s="46">
        <v>98.4408</v>
      </c>
      <c r="N254" s="36">
        <v>0</v>
      </c>
      <c r="O254" s="36">
        <v>0</v>
      </c>
      <c r="P254" s="44" t="s">
        <v>1154</v>
      </c>
      <c r="Q254" s="44" t="s">
        <v>1155</v>
      </c>
      <c r="R254" s="44" t="s">
        <v>1156</v>
      </c>
      <c r="S254" s="36" t="s">
        <v>53</v>
      </c>
      <c r="T254" s="36" t="s">
        <v>1140</v>
      </c>
      <c r="U254" s="36" t="s">
        <v>1140</v>
      </c>
      <c r="V254" s="36" t="s">
        <v>1141</v>
      </c>
      <c r="W254" s="36" t="s">
        <v>1142</v>
      </c>
      <c r="X254" s="36">
        <v>1880</v>
      </c>
      <c r="Y254" s="36" t="s">
        <v>1150</v>
      </c>
      <c r="Z254" s="36" t="s">
        <v>1151</v>
      </c>
      <c r="AA254" s="36" t="s">
        <v>1152</v>
      </c>
      <c r="AB254" s="36" t="s">
        <v>1150</v>
      </c>
      <c r="AC254" s="36" t="s">
        <v>57</v>
      </c>
      <c r="AD254" s="36" t="s">
        <v>57</v>
      </c>
      <c r="AE254" s="36" t="s">
        <v>67</v>
      </c>
      <c r="AF254" s="36" t="s">
        <v>53</v>
      </c>
      <c r="AG254" s="59"/>
    </row>
    <row r="255" s="18" customFormat="1" ht="101.25" hidden="1" spans="1:33">
      <c r="A255" s="36">
        <f>SUBTOTAL(103,$B$8:B255)</f>
        <v>34</v>
      </c>
      <c r="B255" s="37" t="s">
        <v>41</v>
      </c>
      <c r="C255" s="36" t="s">
        <v>42</v>
      </c>
      <c r="D255" s="36" t="s">
        <v>43</v>
      </c>
      <c r="E255" s="37" t="s">
        <v>1157</v>
      </c>
      <c r="F255" s="37" t="str">
        <f>VLOOKUP(E:E,[1]项目信息综合查询_1!$I:$I,1,FALSE)</f>
        <v>潭头乡西岸村西浔屯优质稻产业基地灌溉渠道维修改造提升工程</v>
      </c>
      <c r="G255" s="37" t="s">
        <v>45</v>
      </c>
      <c r="H255" s="37" t="s">
        <v>692</v>
      </c>
      <c r="I255" s="37" t="s">
        <v>725</v>
      </c>
      <c r="J255" s="36" t="s">
        <v>1144</v>
      </c>
      <c r="K255" s="36" t="s">
        <v>1145</v>
      </c>
      <c r="L255" s="46">
        <v>36</v>
      </c>
      <c r="M255" s="46">
        <v>35.893</v>
      </c>
      <c r="N255" s="36">
        <v>0</v>
      </c>
      <c r="O255" s="36">
        <v>0</v>
      </c>
      <c r="P255" s="44" t="s">
        <v>1158</v>
      </c>
      <c r="Q255" s="44" t="s">
        <v>1159</v>
      </c>
      <c r="R255" s="44" t="s">
        <v>978</v>
      </c>
      <c r="S255" s="36" t="s">
        <v>53</v>
      </c>
      <c r="T255" s="36" t="s">
        <v>1140</v>
      </c>
      <c r="U255" s="36" t="s">
        <v>1140</v>
      </c>
      <c r="V255" s="36" t="s">
        <v>1141</v>
      </c>
      <c r="W255" s="36" t="s">
        <v>1142</v>
      </c>
      <c r="X255" s="36">
        <v>125</v>
      </c>
      <c r="Y255" s="36">
        <v>464</v>
      </c>
      <c r="Z255" s="36">
        <v>39</v>
      </c>
      <c r="AA255" s="36">
        <v>149</v>
      </c>
      <c r="AB255" s="36">
        <v>464</v>
      </c>
      <c r="AC255" s="36" t="s">
        <v>57</v>
      </c>
      <c r="AD255" s="36" t="s">
        <v>57</v>
      </c>
      <c r="AE255" s="36"/>
      <c r="AF255" s="36" t="s">
        <v>53</v>
      </c>
      <c r="AG255" s="59"/>
    </row>
    <row r="256" s="18" customFormat="1" ht="146.25" hidden="1" spans="1:33">
      <c r="A256" s="36">
        <f>SUBTOTAL(103,$B$8:B256)</f>
        <v>34</v>
      </c>
      <c r="B256" s="37" t="s">
        <v>41</v>
      </c>
      <c r="C256" s="36" t="s">
        <v>42</v>
      </c>
      <c r="D256" s="36" t="s">
        <v>43</v>
      </c>
      <c r="E256" s="37" t="s">
        <v>1160</v>
      </c>
      <c r="F256" s="37" t="str">
        <f>VLOOKUP(E:E,[1]项目信息综合查询_1!$I:$I,1,FALSE)</f>
        <v>潭头乡大岸村大塘屯江头优质稻产业综合基地配套设施建设外市电引入工程</v>
      </c>
      <c r="G256" s="37" t="s">
        <v>45</v>
      </c>
      <c r="H256" s="37" t="s">
        <v>692</v>
      </c>
      <c r="I256" s="37" t="s">
        <v>704</v>
      </c>
      <c r="J256" s="36" t="s">
        <v>1144</v>
      </c>
      <c r="K256" s="36" t="s">
        <v>1145</v>
      </c>
      <c r="L256" s="46">
        <v>8</v>
      </c>
      <c r="M256" s="46">
        <v>7.1395</v>
      </c>
      <c r="N256" s="36">
        <v>0</v>
      </c>
      <c r="O256" s="36">
        <v>0</v>
      </c>
      <c r="P256" s="44" t="s">
        <v>1161</v>
      </c>
      <c r="Q256" s="44" t="s">
        <v>1162</v>
      </c>
      <c r="R256" s="44" t="s">
        <v>978</v>
      </c>
      <c r="S256" s="36" t="s">
        <v>53</v>
      </c>
      <c r="T256" s="36" t="s">
        <v>1140</v>
      </c>
      <c r="U256" s="36" t="s">
        <v>1140</v>
      </c>
      <c r="V256" s="36" t="s">
        <v>1141</v>
      </c>
      <c r="W256" s="36" t="s">
        <v>1142</v>
      </c>
      <c r="X256" s="36">
        <v>215</v>
      </c>
      <c r="Y256" s="36">
        <v>736</v>
      </c>
      <c r="Z256" s="36">
        <v>43</v>
      </c>
      <c r="AA256" s="36">
        <v>139</v>
      </c>
      <c r="AB256" s="36">
        <v>736</v>
      </c>
      <c r="AC256" s="36" t="s">
        <v>57</v>
      </c>
      <c r="AD256" s="36" t="s">
        <v>57</v>
      </c>
      <c r="AE256" s="36"/>
      <c r="AF256" s="36" t="s">
        <v>53</v>
      </c>
      <c r="AG256" s="59"/>
    </row>
    <row r="257" s="18" customFormat="1" ht="67.5" hidden="1" spans="1:33">
      <c r="A257" s="36">
        <f>SUBTOTAL(103,$B$8:B257)</f>
        <v>34</v>
      </c>
      <c r="B257" s="37" t="s">
        <v>68</v>
      </c>
      <c r="C257" s="36" t="s">
        <v>69</v>
      </c>
      <c r="D257" s="36" t="s">
        <v>70</v>
      </c>
      <c r="E257" s="37" t="s">
        <v>1163</v>
      </c>
      <c r="F257" s="37" t="str">
        <f>VLOOKUP(E:E,[1]项目信息综合查询_1!$I:$I,1,FALSE)</f>
        <v>潭头乡2024年巷道硬化补助项目（自建自管公助项目）</v>
      </c>
      <c r="G257" s="37" t="s">
        <v>45</v>
      </c>
      <c r="H257" s="37" t="s">
        <v>692</v>
      </c>
      <c r="I257" s="37"/>
      <c r="J257" s="36" t="s">
        <v>1144</v>
      </c>
      <c r="K257" s="36" t="s">
        <v>1164</v>
      </c>
      <c r="L257" s="46">
        <v>54</v>
      </c>
      <c r="M257" s="46">
        <v>29.4903</v>
      </c>
      <c r="N257" s="36">
        <v>0</v>
      </c>
      <c r="O257" s="36">
        <v>0</v>
      </c>
      <c r="P257" s="44" t="s">
        <v>1165</v>
      </c>
      <c r="Q257" s="44" t="s">
        <v>1166</v>
      </c>
      <c r="R257" s="44" t="s">
        <v>1167</v>
      </c>
      <c r="S257" s="36" t="s">
        <v>53</v>
      </c>
      <c r="T257" s="36" t="s">
        <v>1140</v>
      </c>
      <c r="U257" s="36" t="s">
        <v>1140</v>
      </c>
      <c r="V257" s="36" t="s">
        <v>1141</v>
      </c>
      <c r="W257" s="36" t="s">
        <v>1142</v>
      </c>
      <c r="X257" s="36">
        <v>101</v>
      </c>
      <c r="Y257" s="36">
        <v>348</v>
      </c>
      <c r="Z257" s="36">
        <v>14</v>
      </c>
      <c r="AA257" s="36">
        <v>49</v>
      </c>
      <c r="AB257" s="36">
        <v>348</v>
      </c>
      <c r="AC257" s="36" t="s">
        <v>57</v>
      </c>
      <c r="AD257" s="36" t="s">
        <v>57</v>
      </c>
      <c r="AE257" s="36" t="s">
        <v>74</v>
      </c>
      <c r="AF257" s="36" t="s">
        <v>53</v>
      </c>
      <c r="AG257" s="59"/>
    </row>
    <row r="258" s="18" customFormat="1" ht="101.25" hidden="1" spans="1:33">
      <c r="A258" s="36">
        <f>SUBTOTAL(103,$B$8:B258)</f>
        <v>34</v>
      </c>
      <c r="B258" s="37" t="s">
        <v>68</v>
      </c>
      <c r="C258" s="36" t="s">
        <v>69</v>
      </c>
      <c r="D258" s="36" t="s">
        <v>79</v>
      </c>
      <c r="E258" s="37" t="s">
        <v>1168</v>
      </c>
      <c r="F258" s="37" t="str">
        <f>VLOOKUP(E:E,[1]项目信息综合查询_1!$I:$I,1,FALSE)</f>
        <v>潭头乡红岭村饮水安全保障巩固提升项目</v>
      </c>
      <c r="G258" s="37" t="s">
        <v>45</v>
      </c>
      <c r="H258" s="37" t="s">
        <v>692</v>
      </c>
      <c r="I258" s="37" t="s">
        <v>743</v>
      </c>
      <c r="J258" s="36" t="s">
        <v>1144</v>
      </c>
      <c r="K258" s="36" t="s">
        <v>1145</v>
      </c>
      <c r="L258" s="46">
        <v>45</v>
      </c>
      <c r="M258" s="46">
        <v>48.9103</v>
      </c>
      <c r="N258" s="36">
        <v>0</v>
      </c>
      <c r="O258" s="36">
        <v>0</v>
      </c>
      <c r="P258" s="44" t="s">
        <v>1169</v>
      </c>
      <c r="Q258" s="44" t="s">
        <v>1170</v>
      </c>
      <c r="R258" s="44" t="s">
        <v>1171</v>
      </c>
      <c r="S258" s="36" t="s">
        <v>53</v>
      </c>
      <c r="T258" s="36" t="s">
        <v>1140</v>
      </c>
      <c r="U258" s="36" t="s">
        <v>1140</v>
      </c>
      <c r="V258" s="36" t="s">
        <v>1141</v>
      </c>
      <c r="W258" s="36" t="s">
        <v>1142</v>
      </c>
      <c r="X258" s="36">
        <v>409</v>
      </c>
      <c r="Y258" s="36">
        <v>1368</v>
      </c>
      <c r="Z258" s="36">
        <v>46</v>
      </c>
      <c r="AA258" s="36">
        <v>175</v>
      </c>
      <c r="AB258" s="36">
        <v>1368</v>
      </c>
      <c r="AC258" s="36" t="s">
        <v>57</v>
      </c>
      <c r="AD258" s="36" t="s">
        <v>53</v>
      </c>
      <c r="AE258" s="36"/>
      <c r="AF258" s="36" t="s">
        <v>53</v>
      </c>
      <c r="AG258" s="59"/>
    </row>
    <row r="259" s="18" customFormat="1" ht="112.5" hidden="1" spans="1:33">
      <c r="A259" s="36">
        <f>SUBTOTAL(103,$B$8:B259)</f>
        <v>34</v>
      </c>
      <c r="B259" s="37" t="s">
        <v>68</v>
      </c>
      <c r="C259" s="36" t="s">
        <v>185</v>
      </c>
      <c r="D259" s="36" t="s">
        <v>224</v>
      </c>
      <c r="E259" s="37" t="s">
        <v>1172</v>
      </c>
      <c r="F259" s="37" t="str">
        <f>VLOOKUP(E:E,[1]项目信息综合查询_1!$I:$I,1,FALSE)</f>
        <v>潭头乡培村村大村屯污水整治工程</v>
      </c>
      <c r="G259" s="37" t="s">
        <v>45</v>
      </c>
      <c r="H259" s="37" t="s">
        <v>692</v>
      </c>
      <c r="I259" s="37" t="s">
        <v>1173</v>
      </c>
      <c r="J259" s="36" t="s">
        <v>1144</v>
      </c>
      <c r="K259" s="36" t="s">
        <v>1145</v>
      </c>
      <c r="L259" s="46">
        <v>41</v>
      </c>
      <c r="M259" s="46">
        <v>33.751295</v>
      </c>
      <c r="N259" s="36">
        <v>0</v>
      </c>
      <c r="O259" s="36">
        <v>0</v>
      </c>
      <c r="P259" s="44" t="s">
        <v>1174</v>
      </c>
      <c r="Q259" s="44" t="s">
        <v>1175</v>
      </c>
      <c r="R259" s="44" t="s">
        <v>1176</v>
      </c>
      <c r="S259" s="36" t="s">
        <v>53</v>
      </c>
      <c r="T259" s="36" t="s">
        <v>1140</v>
      </c>
      <c r="U259" s="36" t="s">
        <v>1140</v>
      </c>
      <c r="V259" s="36" t="s">
        <v>1141</v>
      </c>
      <c r="W259" s="36" t="s">
        <v>1142</v>
      </c>
      <c r="X259" s="36">
        <v>216</v>
      </c>
      <c r="Y259" s="36">
        <v>835</v>
      </c>
      <c r="Z259" s="36">
        <v>32</v>
      </c>
      <c r="AA259" s="36">
        <v>139</v>
      </c>
      <c r="AB259" s="36">
        <v>835</v>
      </c>
      <c r="AC259" s="36" t="s">
        <v>57</v>
      </c>
      <c r="AD259" s="36" t="s">
        <v>57</v>
      </c>
      <c r="AE259" s="36"/>
      <c r="AF259" s="36" t="s">
        <v>53</v>
      </c>
      <c r="AG259" s="59"/>
    </row>
    <row r="260" s="18" customFormat="1" ht="90" hidden="1" spans="1:33">
      <c r="A260" s="36">
        <f>SUBTOTAL(103,$B$8:B260)</f>
        <v>34</v>
      </c>
      <c r="B260" s="37" t="s">
        <v>68</v>
      </c>
      <c r="C260" s="36" t="s">
        <v>69</v>
      </c>
      <c r="D260" s="36" t="s">
        <v>79</v>
      </c>
      <c r="E260" s="37" t="s">
        <v>1177</v>
      </c>
      <c r="F260" s="37" t="str">
        <f>VLOOKUP(E:E,[1]项目信息综合查询_1!$I:$I,1,FALSE)</f>
        <v>潭头乡龙城村东塘屯龙村屯饮水提升工程</v>
      </c>
      <c r="G260" s="37" t="s">
        <v>45</v>
      </c>
      <c r="H260" s="37" t="s">
        <v>692</v>
      </c>
      <c r="I260" s="37" t="s">
        <v>1178</v>
      </c>
      <c r="J260" s="36" t="s">
        <v>1144</v>
      </c>
      <c r="K260" s="36" t="s">
        <v>1145</v>
      </c>
      <c r="L260" s="46">
        <v>40</v>
      </c>
      <c r="M260" s="46">
        <v>45.1175</v>
      </c>
      <c r="N260" s="36">
        <v>0</v>
      </c>
      <c r="O260" s="36">
        <v>0</v>
      </c>
      <c r="P260" s="44" t="s">
        <v>1179</v>
      </c>
      <c r="Q260" s="44" t="s">
        <v>1180</v>
      </c>
      <c r="R260" s="44" t="s">
        <v>1171</v>
      </c>
      <c r="S260" s="36" t="s">
        <v>53</v>
      </c>
      <c r="T260" s="36" t="s">
        <v>1140</v>
      </c>
      <c r="U260" s="36" t="s">
        <v>1140</v>
      </c>
      <c r="V260" s="36" t="s">
        <v>1141</v>
      </c>
      <c r="W260" s="36" t="s">
        <v>1142</v>
      </c>
      <c r="X260" s="36">
        <v>221</v>
      </c>
      <c r="Y260" s="36">
        <v>780</v>
      </c>
      <c r="Z260" s="36">
        <v>56</v>
      </c>
      <c r="AA260" s="36">
        <v>235</v>
      </c>
      <c r="AB260" s="36">
        <v>780</v>
      </c>
      <c r="AC260" s="36" t="s">
        <v>57</v>
      </c>
      <c r="AD260" s="36" t="s">
        <v>53</v>
      </c>
      <c r="AE260" s="36"/>
      <c r="AF260" s="36" t="s">
        <v>53</v>
      </c>
      <c r="AG260" s="59"/>
    </row>
    <row r="261" s="18" customFormat="1" ht="101.25" hidden="1" spans="1:33">
      <c r="A261" s="36">
        <f>SUBTOTAL(103,$B$8:B261)</f>
        <v>34</v>
      </c>
      <c r="B261" s="37" t="s">
        <v>68</v>
      </c>
      <c r="C261" s="36" t="s">
        <v>185</v>
      </c>
      <c r="D261" s="36" t="s">
        <v>224</v>
      </c>
      <c r="E261" s="37" t="s">
        <v>1181</v>
      </c>
      <c r="F261" s="37" t="str">
        <f>VLOOKUP(E:E,[1]项目信息综合查询_1!$I:$I,1,FALSE)</f>
        <v>潭头乡新桂村大境屯人居环境提升工程</v>
      </c>
      <c r="G261" s="37" t="s">
        <v>45</v>
      </c>
      <c r="H261" s="37" t="s">
        <v>692</v>
      </c>
      <c r="I261" s="37" t="s">
        <v>1137</v>
      </c>
      <c r="J261" s="36" t="s">
        <v>1144</v>
      </c>
      <c r="K261" s="36" t="s">
        <v>1145</v>
      </c>
      <c r="L261" s="46">
        <v>40</v>
      </c>
      <c r="M261" s="46">
        <v>56.909</v>
      </c>
      <c r="N261" s="36">
        <v>0</v>
      </c>
      <c r="O261" s="36">
        <v>0</v>
      </c>
      <c r="P261" s="44" t="s">
        <v>1182</v>
      </c>
      <c r="Q261" s="44" t="s">
        <v>1170</v>
      </c>
      <c r="R261" s="44" t="s">
        <v>1176</v>
      </c>
      <c r="S261" s="36" t="s">
        <v>53</v>
      </c>
      <c r="T261" s="36" t="s">
        <v>1140</v>
      </c>
      <c r="U261" s="36" t="s">
        <v>1140</v>
      </c>
      <c r="V261" s="36" t="s">
        <v>1141</v>
      </c>
      <c r="W261" s="36" t="s">
        <v>1142</v>
      </c>
      <c r="X261" s="36">
        <v>96</v>
      </c>
      <c r="Y261" s="36">
        <v>403</v>
      </c>
      <c r="Z261" s="36">
        <v>18</v>
      </c>
      <c r="AA261" s="36">
        <v>85</v>
      </c>
      <c r="AB261" s="36">
        <v>403</v>
      </c>
      <c r="AC261" s="36" t="s">
        <v>57</v>
      </c>
      <c r="AD261" s="36" t="s">
        <v>57</v>
      </c>
      <c r="AE261" s="36"/>
      <c r="AF261" s="36" t="s">
        <v>53</v>
      </c>
      <c r="AG261" s="59"/>
    </row>
    <row r="262" s="18" customFormat="1" ht="112.5" hidden="1" spans="1:33">
      <c r="A262" s="36">
        <f>SUBTOTAL(103,$B$8:B262)</f>
        <v>34</v>
      </c>
      <c r="B262" s="37" t="s">
        <v>68</v>
      </c>
      <c r="C262" s="36" t="s">
        <v>277</v>
      </c>
      <c r="D262" s="36" t="s">
        <v>278</v>
      </c>
      <c r="E262" s="37" t="s">
        <v>1183</v>
      </c>
      <c r="F262" s="37" t="str">
        <f>VLOOKUP(E:E,[1]项目信息综合查询_1!$I:$I,1,FALSE)</f>
        <v>潭头乡新桂村公共基础照明项目</v>
      </c>
      <c r="G262" s="37" t="s">
        <v>45</v>
      </c>
      <c r="H262" s="37" t="s">
        <v>692</v>
      </c>
      <c r="I262" s="37" t="s">
        <v>1137</v>
      </c>
      <c r="J262" s="36" t="s">
        <v>1144</v>
      </c>
      <c r="K262" s="36" t="s">
        <v>1145</v>
      </c>
      <c r="L262" s="46">
        <v>30</v>
      </c>
      <c r="M262" s="46">
        <v>31.12</v>
      </c>
      <c r="N262" s="36">
        <v>0</v>
      </c>
      <c r="O262" s="36">
        <v>0</v>
      </c>
      <c r="P262" s="44" t="s">
        <v>1184</v>
      </c>
      <c r="Q262" s="44" t="s">
        <v>1185</v>
      </c>
      <c r="R262" s="44" t="s">
        <v>1176</v>
      </c>
      <c r="S262" s="36" t="s">
        <v>53</v>
      </c>
      <c r="T262" s="36" t="s">
        <v>1140</v>
      </c>
      <c r="U262" s="36" t="s">
        <v>1140</v>
      </c>
      <c r="V262" s="36" t="s">
        <v>1141</v>
      </c>
      <c r="W262" s="36" t="s">
        <v>1142</v>
      </c>
      <c r="X262" s="36">
        <v>901</v>
      </c>
      <c r="Y262" s="36">
        <v>3016</v>
      </c>
      <c r="Z262" s="36">
        <v>142</v>
      </c>
      <c r="AA262" s="36">
        <v>539</v>
      </c>
      <c r="AB262" s="36">
        <v>3016</v>
      </c>
      <c r="AC262" s="36" t="s">
        <v>57</v>
      </c>
      <c r="AD262" s="36" t="s">
        <v>57</v>
      </c>
      <c r="AE262" s="36" t="s">
        <v>67</v>
      </c>
      <c r="AF262" s="36" t="s">
        <v>53</v>
      </c>
      <c r="AG262" s="59"/>
    </row>
    <row r="263" s="18" customFormat="1" ht="112.5" hidden="1" spans="1:33">
      <c r="A263" s="36">
        <f>SUBTOTAL(103,$B$8:B263)</f>
        <v>34</v>
      </c>
      <c r="B263" s="37" t="s">
        <v>68</v>
      </c>
      <c r="C263" s="36" t="s">
        <v>69</v>
      </c>
      <c r="D263" s="36" t="s">
        <v>79</v>
      </c>
      <c r="E263" s="37" t="s">
        <v>1186</v>
      </c>
      <c r="F263" s="37" t="str">
        <f>VLOOKUP(E:E,[1]项目信息综合查询_1!$I:$I,1,FALSE)</f>
        <v>潭头乡东相村泰山屯饮水补充项目建设(以工代赈）</v>
      </c>
      <c r="G263" s="37" t="s">
        <v>45</v>
      </c>
      <c r="H263" s="37" t="s">
        <v>692</v>
      </c>
      <c r="I263" s="37" t="s">
        <v>1187</v>
      </c>
      <c r="J263" s="36" t="s">
        <v>1144</v>
      </c>
      <c r="K263" s="36" t="s">
        <v>1145</v>
      </c>
      <c r="L263" s="46">
        <v>30</v>
      </c>
      <c r="M263" s="46">
        <v>28.4327</v>
      </c>
      <c r="N263" s="36">
        <v>0</v>
      </c>
      <c r="O263" s="36">
        <v>0</v>
      </c>
      <c r="P263" s="44" t="s">
        <v>1188</v>
      </c>
      <c r="Q263" s="44" t="s">
        <v>1189</v>
      </c>
      <c r="R263" s="44" t="s">
        <v>1171</v>
      </c>
      <c r="S263" s="36" t="s">
        <v>53</v>
      </c>
      <c r="T263" s="36" t="s">
        <v>1140</v>
      </c>
      <c r="U263" s="36" t="s">
        <v>1140</v>
      </c>
      <c r="V263" s="36" t="s">
        <v>1141</v>
      </c>
      <c r="W263" s="36" t="s">
        <v>1142</v>
      </c>
      <c r="X263" s="36">
        <v>86</v>
      </c>
      <c r="Y263" s="36">
        <v>249</v>
      </c>
      <c r="Z263" s="36">
        <v>14</v>
      </c>
      <c r="AA263" s="36">
        <v>41</v>
      </c>
      <c r="AB263" s="36">
        <v>249</v>
      </c>
      <c r="AC263" s="36" t="s">
        <v>57</v>
      </c>
      <c r="AD263" s="36" t="s">
        <v>57</v>
      </c>
      <c r="AE263" s="36" t="s">
        <v>58</v>
      </c>
      <c r="AF263" s="36" t="s">
        <v>53</v>
      </c>
      <c r="AG263" s="59"/>
    </row>
    <row r="264" s="18" customFormat="1" ht="112.5" hidden="1" spans="1:33">
      <c r="A264" s="36">
        <f>SUBTOTAL(103,$B$8:B264)</f>
        <v>34</v>
      </c>
      <c r="B264" s="37" t="s">
        <v>68</v>
      </c>
      <c r="C264" s="36" t="s">
        <v>277</v>
      </c>
      <c r="D264" s="36" t="s">
        <v>278</v>
      </c>
      <c r="E264" s="37" t="s">
        <v>1190</v>
      </c>
      <c r="F264" s="37" t="str">
        <f>VLOOKUP(E:E,[1]项目信息综合查询_1!$I:$I,1,FALSE)</f>
        <v>潭头乡潭头村公共基础照明项目</v>
      </c>
      <c r="G264" s="37" t="s">
        <v>45</v>
      </c>
      <c r="H264" s="37" t="s">
        <v>692</v>
      </c>
      <c r="I264" s="37" t="s">
        <v>720</v>
      </c>
      <c r="J264" s="36" t="s">
        <v>1144</v>
      </c>
      <c r="K264" s="36" t="s">
        <v>1145</v>
      </c>
      <c r="L264" s="46">
        <v>20</v>
      </c>
      <c r="M264" s="46">
        <v>19.74</v>
      </c>
      <c r="N264" s="36">
        <v>0</v>
      </c>
      <c r="O264" s="36">
        <v>0</v>
      </c>
      <c r="P264" s="44" t="s">
        <v>1191</v>
      </c>
      <c r="Q264" s="44" t="s">
        <v>1192</v>
      </c>
      <c r="R264" s="44" t="s">
        <v>1176</v>
      </c>
      <c r="S264" s="36" t="s">
        <v>53</v>
      </c>
      <c r="T264" s="36" t="s">
        <v>1140</v>
      </c>
      <c r="U264" s="36" t="s">
        <v>1140</v>
      </c>
      <c r="V264" s="36" t="s">
        <v>1141</v>
      </c>
      <c r="W264" s="36" t="s">
        <v>1142</v>
      </c>
      <c r="X264" s="36">
        <v>738</v>
      </c>
      <c r="Y264" s="36">
        <v>2487</v>
      </c>
      <c r="Z264" s="36">
        <v>176</v>
      </c>
      <c r="AA264" s="36">
        <v>646</v>
      </c>
      <c r="AB264" s="36">
        <v>2487</v>
      </c>
      <c r="AC264" s="36" t="s">
        <v>57</v>
      </c>
      <c r="AD264" s="36" t="s">
        <v>57</v>
      </c>
      <c r="AE264" s="36" t="s">
        <v>67</v>
      </c>
      <c r="AF264" s="36" t="s">
        <v>53</v>
      </c>
      <c r="AG264" s="59"/>
    </row>
    <row r="265" s="18" customFormat="1" ht="135" hidden="1" spans="1:33">
      <c r="A265" s="36">
        <f>SUBTOTAL(103,$B$8:B265)</f>
        <v>34</v>
      </c>
      <c r="B265" s="37" t="s">
        <v>68</v>
      </c>
      <c r="C265" s="36" t="s">
        <v>69</v>
      </c>
      <c r="D265" s="36" t="s">
        <v>79</v>
      </c>
      <c r="E265" s="37" t="s">
        <v>1193</v>
      </c>
      <c r="F265" s="37" t="str">
        <f>VLOOKUP(E:E,[1]项目信息综合查询_1!$I:$I,1,FALSE)</f>
        <v>潭头乡何洞村芦洞屯水源补充工程</v>
      </c>
      <c r="G265" s="37" t="s">
        <v>45</v>
      </c>
      <c r="H265" s="37" t="s">
        <v>692</v>
      </c>
      <c r="I265" s="37" t="s">
        <v>987</v>
      </c>
      <c r="J265" s="36" t="s">
        <v>1144</v>
      </c>
      <c r="K265" s="36" t="s">
        <v>1145</v>
      </c>
      <c r="L265" s="46">
        <v>12</v>
      </c>
      <c r="M265" s="46">
        <v>8.438</v>
      </c>
      <c r="N265" s="36">
        <v>0</v>
      </c>
      <c r="O265" s="36">
        <v>0</v>
      </c>
      <c r="P265" s="44" t="s">
        <v>1194</v>
      </c>
      <c r="Q265" s="44" t="s">
        <v>1195</v>
      </c>
      <c r="R265" s="44" t="s">
        <v>1171</v>
      </c>
      <c r="S265" s="36" t="s">
        <v>53</v>
      </c>
      <c r="T265" s="36" t="s">
        <v>1140</v>
      </c>
      <c r="U265" s="36" t="s">
        <v>1140</v>
      </c>
      <c r="V265" s="36" t="s">
        <v>1141</v>
      </c>
      <c r="W265" s="36" t="s">
        <v>1142</v>
      </c>
      <c r="X265" s="36">
        <v>65</v>
      </c>
      <c r="Y265" s="36">
        <v>223</v>
      </c>
      <c r="Z265" s="36">
        <v>4</v>
      </c>
      <c r="AA265" s="36">
        <v>14</v>
      </c>
      <c r="AB265" s="36">
        <v>223</v>
      </c>
      <c r="AC265" s="36" t="s">
        <v>57</v>
      </c>
      <c r="AD265" s="36" t="s">
        <v>57</v>
      </c>
      <c r="AE265" s="36"/>
      <c r="AF265" s="36" t="s">
        <v>53</v>
      </c>
      <c r="AG265" s="59"/>
    </row>
    <row r="266" s="18" customFormat="1" ht="67.5" hidden="1" spans="1:33">
      <c r="A266" s="36">
        <f>SUBTOTAL(103,$B$8:B266)</f>
        <v>34</v>
      </c>
      <c r="B266" s="37" t="s">
        <v>68</v>
      </c>
      <c r="C266" s="36" t="s">
        <v>185</v>
      </c>
      <c r="D266" s="36" t="s">
        <v>224</v>
      </c>
      <c r="E266" s="61" t="s">
        <v>1196</v>
      </c>
      <c r="F266" s="37" t="str">
        <f>VLOOKUP(E:E,[1]项目信息综合查询_1!$I:$I,1,FALSE)</f>
        <v>潭头乡潭头村农村生活污水治理项目</v>
      </c>
      <c r="G266" s="37" t="s">
        <v>45</v>
      </c>
      <c r="H266" s="37" t="s">
        <v>692</v>
      </c>
      <c r="I266" s="37" t="s">
        <v>720</v>
      </c>
      <c r="J266" s="36" t="s">
        <v>1197</v>
      </c>
      <c r="K266" s="36" t="s">
        <v>1198</v>
      </c>
      <c r="L266" s="36">
        <v>20</v>
      </c>
      <c r="M266" s="36">
        <v>20</v>
      </c>
      <c r="N266" s="36">
        <v>0</v>
      </c>
      <c r="O266" s="36">
        <v>0</v>
      </c>
      <c r="P266" s="44" t="s">
        <v>1199</v>
      </c>
      <c r="Q266" s="36" t="s">
        <v>1166</v>
      </c>
      <c r="R266" s="36" t="s">
        <v>308</v>
      </c>
      <c r="S266" s="36" t="s">
        <v>53</v>
      </c>
      <c r="T266" s="36" t="s">
        <v>228</v>
      </c>
      <c r="U266" s="36" t="s">
        <v>1140</v>
      </c>
      <c r="V266" s="36" t="s">
        <v>1141</v>
      </c>
      <c r="W266" s="36" t="s">
        <v>1142</v>
      </c>
      <c r="X266" s="36">
        <v>276</v>
      </c>
      <c r="Y266" s="36">
        <v>892</v>
      </c>
      <c r="Z266" s="36">
        <v>69</v>
      </c>
      <c r="AA266" s="36">
        <v>233</v>
      </c>
      <c r="AB266" s="36">
        <v>892</v>
      </c>
      <c r="AC266" s="36" t="s">
        <v>57</v>
      </c>
      <c r="AD266" s="36" t="s">
        <v>57</v>
      </c>
      <c r="AE266" s="36" t="s">
        <v>135</v>
      </c>
      <c r="AF266" s="36" t="s">
        <v>53</v>
      </c>
      <c r="AG266" s="59" t="s">
        <v>108</v>
      </c>
    </row>
    <row r="267" s="18" customFormat="1" ht="67.5" hidden="1" spans="1:33">
      <c r="A267" s="36">
        <f>SUBTOTAL(103,$B$8:B267)</f>
        <v>34</v>
      </c>
      <c r="B267" s="37" t="s">
        <v>68</v>
      </c>
      <c r="C267" s="36" t="s">
        <v>185</v>
      </c>
      <c r="D267" s="36" t="s">
        <v>224</v>
      </c>
      <c r="E267" s="61" t="s">
        <v>1200</v>
      </c>
      <c r="F267" s="37" t="str">
        <f>VLOOKUP(E:E,[1]项目信息综合查询_1!$I:$I,1,FALSE)</f>
        <v>潭头乡西岸村农村生活污水治理项目</v>
      </c>
      <c r="G267" s="37" t="s">
        <v>45</v>
      </c>
      <c r="H267" s="37" t="s">
        <v>692</v>
      </c>
      <c r="I267" s="37" t="s">
        <v>725</v>
      </c>
      <c r="J267" s="36" t="s">
        <v>1197</v>
      </c>
      <c r="K267" s="36" t="s">
        <v>1198</v>
      </c>
      <c r="L267" s="36">
        <v>20</v>
      </c>
      <c r="M267" s="36">
        <v>20</v>
      </c>
      <c r="N267" s="36">
        <v>0</v>
      </c>
      <c r="O267" s="36">
        <v>0</v>
      </c>
      <c r="P267" s="44" t="s">
        <v>1201</v>
      </c>
      <c r="Q267" s="36" t="s">
        <v>1166</v>
      </c>
      <c r="R267" s="36" t="s">
        <v>308</v>
      </c>
      <c r="S267" s="36" t="s">
        <v>53</v>
      </c>
      <c r="T267" s="36" t="s">
        <v>228</v>
      </c>
      <c r="U267" s="36" t="s">
        <v>1140</v>
      </c>
      <c r="V267" s="36" t="s">
        <v>1141</v>
      </c>
      <c r="W267" s="36" t="s">
        <v>1142</v>
      </c>
      <c r="X267" s="36">
        <v>201</v>
      </c>
      <c r="Y267" s="36">
        <v>706</v>
      </c>
      <c r="Z267" s="36">
        <v>77</v>
      </c>
      <c r="AA267" s="36">
        <v>283</v>
      </c>
      <c r="AB267" s="36">
        <v>706</v>
      </c>
      <c r="AC267" s="36" t="s">
        <v>57</v>
      </c>
      <c r="AD267" s="36" t="s">
        <v>57</v>
      </c>
      <c r="AE267" s="36" t="s">
        <v>135</v>
      </c>
      <c r="AF267" s="36" t="s">
        <v>53</v>
      </c>
      <c r="AG267" s="59" t="s">
        <v>108</v>
      </c>
    </row>
    <row r="268" s="18" customFormat="1" ht="67.5" hidden="1" spans="1:33">
      <c r="A268" s="36">
        <f>SUBTOTAL(103,$B$8:B268)</f>
        <v>34</v>
      </c>
      <c r="B268" s="37" t="s">
        <v>68</v>
      </c>
      <c r="C268" s="36" t="s">
        <v>185</v>
      </c>
      <c r="D268" s="36" t="s">
        <v>224</v>
      </c>
      <c r="E268" s="61" t="s">
        <v>1202</v>
      </c>
      <c r="F268" s="37" t="str">
        <f>VLOOKUP(E:E,[1]项目信息综合查询_1!$I:$I,1,FALSE)</f>
        <v>潭头乡岭背村农村生活污水治理项目</v>
      </c>
      <c r="G268" s="37" t="s">
        <v>45</v>
      </c>
      <c r="H268" s="37" t="s">
        <v>692</v>
      </c>
      <c r="I268" s="37" t="s">
        <v>962</v>
      </c>
      <c r="J268" s="36" t="s">
        <v>1197</v>
      </c>
      <c r="K268" s="36" t="s">
        <v>1198</v>
      </c>
      <c r="L268" s="36">
        <v>40</v>
      </c>
      <c r="M268" s="36">
        <v>40</v>
      </c>
      <c r="N268" s="36">
        <v>0</v>
      </c>
      <c r="O268" s="36">
        <v>0</v>
      </c>
      <c r="P268" s="44" t="s">
        <v>1203</v>
      </c>
      <c r="Q268" s="36" t="s">
        <v>1166</v>
      </c>
      <c r="R268" s="36" t="s">
        <v>308</v>
      </c>
      <c r="S268" s="36" t="s">
        <v>53</v>
      </c>
      <c r="T268" s="36" t="s">
        <v>228</v>
      </c>
      <c r="U268" s="36" t="s">
        <v>1140</v>
      </c>
      <c r="V268" s="36" t="s">
        <v>1141</v>
      </c>
      <c r="W268" s="36" t="s">
        <v>1142</v>
      </c>
      <c r="X268" s="36">
        <v>438</v>
      </c>
      <c r="Y268" s="36">
        <v>1589</v>
      </c>
      <c r="Z268" s="36">
        <v>87</v>
      </c>
      <c r="AA268" s="36">
        <v>447</v>
      </c>
      <c r="AB268" s="36">
        <v>1589</v>
      </c>
      <c r="AC268" s="36" t="s">
        <v>57</v>
      </c>
      <c r="AD268" s="36" t="s">
        <v>57</v>
      </c>
      <c r="AE268" s="36" t="s">
        <v>135</v>
      </c>
      <c r="AF268" s="36" t="s">
        <v>53</v>
      </c>
      <c r="AG268" s="59" t="s">
        <v>108</v>
      </c>
    </row>
    <row r="269" s="18" customFormat="1" ht="67.5" hidden="1" spans="1:33">
      <c r="A269" s="36">
        <f>SUBTOTAL(103,$B$8:B269)</f>
        <v>34</v>
      </c>
      <c r="B269" s="37" t="s">
        <v>68</v>
      </c>
      <c r="C269" s="36" t="s">
        <v>185</v>
      </c>
      <c r="D269" s="36" t="s">
        <v>224</v>
      </c>
      <c r="E269" s="61" t="s">
        <v>1204</v>
      </c>
      <c r="F269" s="37" t="str">
        <f>VLOOKUP(E:E,[1]项目信息综合查询_1!$I:$I,1,FALSE)</f>
        <v>潭头乡红岭村农村生活污水治理项目</v>
      </c>
      <c r="G269" s="37" t="s">
        <v>45</v>
      </c>
      <c r="H269" s="37" t="s">
        <v>692</v>
      </c>
      <c r="I269" s="37" t="s">
        <v>743</v>
      </c>
      <c r="J269" s="36" t="s">
        <v>1197</v>
      </c>
      <c r="K269" s="36" t="s">
        <v>1198</v>
      </c>
      <c r="L269" s="36">
        <v>350</v>
      </c>
      <c r="M269" s="36">
        <v>350</v>
      </c>
      <c r="N269" s="36">
        <v>0</v>
      </c>
      <c r="O269" s="36">
        <v>0</v>
      </c>
      <c r="P269" s="44" t="s">
        <v>1205</v>
      </c>
      <c r="Q269" s="36" t="s">
        <v>1166</v>
      </c>
      <c r="R269" s="36" t="s">
        <v>308</v>
      </c>
      <c r="S269" s="36" t="s">
        <v>53</v>
      </c>
      <c r="T269" s="36" t="s">
        <v>228</v>
      </c>
      <c r="U269" s="36" t="s">
        <v>1140</v>
      </c>
      <c r="V269" s="36" t="s">
        <v>1141</v>
      </c>
      <c r="W269" s="36" t="s">
        <v>1142</v>
      </c>
      <c r="X269" s="36">
        <v>398</v>
      </c>
      <c r="Y269" s="36">
        <v>1311</v>
      </c>
      <c r="Z269" s="36">
        <v>48</v>
      </c>
      <c r="AA269" s="36">
        <v>171</v>
      </c>
      <c r="AB269" s="36">
        <v>1311</v>
      </c>
      <c r="AC269" s="36" t="s">
        <v>57</v>
      </c>
      <c r="AD269" s="36" t="s">
        <v>57</v>
      </c>
      <c r="AE269" s="36" t="s">
        <v>135</v>
      </c>
      <c r="AF269" s="36" t="s">
        <v>53</v>
      </c>
      <c r="AG269" s="59" t="s">
        <v>108</v>
      </c>
    </row>
    <row r="270" s="18" customFormat="1" ht="56.25" hidden="1" spans="1:33">
      <c r="A270" s="36">
        <f>SUBTOTAL(103,$B$8:B270)</f>
        <v>34</v>
      </c>
      <c r="B270" s="37" t="s">
        <v>41</v>
      </c>
      <c r="C270" s="36" t="s">
        <v>42</v>
      </c>
      <c r="D270" s="36" t="s">
        <v>43</v>
      </c>
      <c r="E270" s="37" t="s">
        <v>1206</v>
      </c>
      <c r="F270" s="37" t="str">
        <f>VLOOKUP(E:E,[1]项目信息综合查询_1!$I:$I,1,FALSE)</f>
        <v>融安县雅瑶乡苏田村平寨龙妙山油茶产业基地</v>
      </c>
      <c r="G270" s="37" t="s">
        <v>45</v>
      </c>
      <c r="H270" s="37" t="s">
        <v>879</v>
      </c>
      <c r="I270" s="37" t="s">
        <v>880</v>
      </c>
      <c r="J270" s="36" t="s">
        <v>48</v>
      </c>
      <c r="K270" s="36" t="s">
        <v>49</v>
      </c>
      <c r="L270" s="36">
        <v>191.176001</v>
      </c>
      <c r="M270" s="36">
        <v>191.176001</v>
      </c>
      <c r="N270" s="36">
        <v>0</v>
      </c>
      <c r="O270" s="36">
        <v>0</v>
      </c>
      <c r="P270" s="44" t="s">
        <v>1207</v>
      </c>
      <c r="Q270" s="44" t="s">
        <v>1208</v>
      </c>
      <c r="R270" s="44" t="s">
        <v>1209</v>
      </c>
      <c r="S270" s="36" t="s">
        <v>53</v>
      </c>
      <c r="T270" s="36" t="s">
        <v>1210</v>
      </c>
      <c r="U270" s="36" t="s">
        <v>1210</v>
      </c>
      <c r="V270" s="36" t="s">
        <v>1211</v>
      </c>
      <c r="W270" s="36">
        <v>18176401910</v>
      </c>
      <c r="X270" s="36">
        <v>28</v>
      </c>
      <c r="Y270" s="36">
        <v>80</v>
      </c>
      <c r="Z270" s="36">
        <v>12</v>
      </c>
      <c r="AA270" s="36">
        <v>42</v>
      </c>
      <c r="AB270" s="36">
        <v>122</v>
      </c>
      <c r="AC270" s="36" t="s">
        <v>57</v>
      </c>
      <c r="AD270" s="36" t="s">
        <v>57</v>
      </c>
      <c r="AE270" s="36"/>
      <c r="AF270" s="36" t="s">
        <v>53</v>
      </c>
      <c r="AG270" s="59"/>
    </row>
    <row r="271" s="18" customFormat="1" ht="45" hidden="1" spans="1:33">
      <c r="A271" s="36">
        <f>SUBTOTAL(103,$B$8:B271)</f>
        <v>34</v>
      </c>
      <c r="B271" s="37" t="s">
        <v>41</v>
      </c>
      <c r="C271" s="36" t="s">
        <v>42</v>
      </c>
      <c r="D271" s="36" t="s">
        <v>43</v>
      </c>
      <c r="E271" s="37" t="s">
        <v>1212</v>
      </c>
      <c r="F271" s="37" t="str">
        <f>VLOOKUP(E:E,[1]项目信息综合查询_1!$I:$I,1,FALSE)</f>
        <v>融安县雅瑶乡黄金村马坛屯油茶基地建设</v>
      </c>
      <c r="G271" s="37" t="s">
        <v>45</v>
      </c>
      <c r="H271" s="37" t="s">
        <v>879</v>
      </c>
      <c r="I271" s="37" t="s">
        <v>1213</v>
      </c>
      <c r="J271" s="36" t="s">
        <v>48</v>
      </c>
      <c r="K271" s="36" t="s">
        <v>49</v>
      </c>
      <c r="L271" s="36">
        <v>54.858</v>
      </c>
      <c r="M271" s="36">
        <v>54.858</v>
      </c>
      <c r="N271" s="36">
        <v>0</v>
      </c>
      <c r="O271" s="36">
        <v>0</v>
      </c>
      <c r="P271" s="44" t="s">
        <v>1214</v>
      </c>
      <c r="Q271" s="44" t="s">
        <v>1215</v>
      </c>
      <c r="R271" s="44" t="s">
        <v>1216</v>
      </c>
      <c r="S271" s="36" t="s">
        <v>53</v>
      </c>
      <c r="T271" s="36" t="s">
        <v>1210</v>
      </c>
      <c r="U271" s="36" t="s">
        <v>1210</v>
      </c>
      <c r="V271" s="36" t="s">
        <v>1211</v>
      </c>
      <c r="W271" s="36">
        <v>18176401910</v>
      </c>
      <c r="X271" s="36">
        <v>23</v>
      </c>
      <c r="Y271" s="36">
        <v>99</v>
      </c>
      <c r="Z271" s="36">
        <v>9</v>
      </c>
      <c r="AA271" s="36">
        <v>32</v>
      </c>
      <c r="AB271" s="36">
        <v>131</v>
      </c>
      <c r="AC271" s="36" t="s">
        <v>57</v>
      </c>
      <c r="AD271" s="36" t="s">
        <v>57</v>
      </c>
      <c r="AE271" s="36"/>
      <c r="AF271" s="36" t="s">
        <v>53</v>
      </c>
      <c r="AG271" s="59"/>
    </row>
    <row r="272" s="18" customFormat="1" ht="45" hidden="1" spans="1:33">
      <c r="A272" s="36">
        <f>SUBTOTAL(103,$B$8:B272)</f>
        <v>34</v>
      </c>
      <c r="B272" s="37" t="s">
        <v>41</v>
      </c>
      <c r="C272" s="36" t="s">
        <v>42</v>
      </c>
      <c r="D272" s="36" t="s">
        <v>43</v>
      </c>
      <c r="E272" s="37" t="s">
        <v>1217</v>
      </c>
      <c r="F272" s="37" t="str">
        <f>VLOOKUP(E:E,[1]项目信息综合查询_1!$I:$I,1,FALSE)</f>
        <v>融安县雅瑶乡福田村吊屯棚厂楠竹产业路硬化</v>
      </c>
      <c r="G272" s="37" t="s">
        <v>45</v>
      </c>
      <c r="H272" s="37" t="s">
        <v>879</v>
      </c>
      <c r="I272" s="37" t="s">
        <v>926</v>
      </c>
      <c r="J272" s="36" t="s">
        <v>48</v>
      </c>
      <c r="K272" s="36" t="s">
        <v>49</v>
      </c>
      <c r="L272" s="36">
        <v>53.340524</v>
      </c>
      <c r="M272" s="36">
        <v>53.340524</v>
      </c>
      <c r="N272" s="36">
        <v>0</v>
      </c>
      <c r="O272" s="36">
        <v>0</v>
      </c>
      <c r="P272" s="44" t="s">
        <v>1218</v>
      </c>
      <c r="Q272" s="44" t="s">
        <v>1219</v>
      </c>
      <c r="R272" s="44" t="s">
        <v>1209</v>
      </c>
      <c r="S272" s="36" t="s">
        <v>53</v>
      </c>
      <c r="T272" s="36" t="s">
        <v>1210</v>
      </c>
      <c r="U272" s="36" t="s">
        <v>1210</v>
      </c>
      <c r="V272" s="36" t="s">
        <v>1211</v>
      </c>
      <c r="W272" s="36">
        <v>18176401910</v>
      </c>
      <c r="X272" s="36">
        <v>50</v>
      </c>
      <c r="Y272" s="36">
        <v>117</v>
      </c>
      <c r="Z272" s="36">
        <v>19</v>
      </c>
      <c r="AA272" s="36">
        <v>63</v>
      </c>
      <c r="AB272" s="36">
        <v>180</v>
      </c>
      <c r="AC272" s="36" t="s">
        <v>57</v>
      </c>
      <c r="AD272" s="36" t="s">
        <v>57</v>
      </c>
      <c r="AE272" s="36"/>
      <c r="AF272" s="36" t="s">
        <v>53</v>
      </c>
      <c r="AG272" s="59"/>
    </row>
    <row r="273" s="18" customFormat="1" ht="45" hidden="1" spans="1:33">
      <c r="A273" s="36">
        <f>SUBTOTAL(103,$B$8:B273)</f>
        <v>34</v>
      </c>
      <c r="B273" s="37" t="s">
        <v>41</v>
      </c>
      <c r="C273" s="36" t="s">
        <v>59</v>
      </c>
      <c r="D273" s="36" t="s">
        <v>317</v>
      </c>
      <c r="E273" s="37" t="s">
        <v>1220</v>
      </c>
      <c r="F273" s="37" t="str">
        <f>VLOOKUP(E:E,[1]项目信息综合查询_1!$I:$I,1,FALSE)</f>
        <v>融安县雅瑶乡冠带村金桔产后处理中心</v>
      </c>
      <c r="G273" s="37" t="s">
        <v>45</v>
      </c>
      <c r="H273" s="37" t="s">
        <v>879</v>
      </c>
      <c r="I273" s="37" t="s">
        <v>1221</v>
      </c>
      <c r="J273" s="36" t="s">
        <v>48</v>
      </c>
      <c r="K273" s="36" t="s">
        <v>49</v>
      </c>
      <c r="L273" s="36">
        <v>53.733045</v>
      </c>
      <c r="M273" s="36">
        <v>53.733045</v>
      </c>
      <c r="N273" s="36">
        <v>0</v>
      </c>
      <c r="O273" s="36">
        <v>0</v>
      </c>
      <c r="P273" s="44" t="s">
        <v>1222</v>
      </c>
      <c r="Q273" s="44" t="s">
        <v>1223</v>
      </c>
      <c r="R273" s="44" t="s">
        <v>1224</v>
      </c>
      <c r="S273" s="36" t="s">
        <v>53</v>
      </c>
      <c r="T273" s="36" t="s">
        <v>1210</v>
      </c>
      <c r="U273" s="36" t="s">
        <v>1210</v>
      </c>
      <c r="V273" s="36" t="s">
        <v>1211</v>
      </c>
      <c r="W273" s="36">
        <v>18176401910</v>
      </c>
      <c r="X273" s="36">
        <v>452</v>
      </c>
      <c r="Y273" s="36">
        <v>3049</v>
      </c>
      <c r="Z273" s="36">
        <v>300</v>
      </c>
      <c r="AA273" s="36">
        <v>1249</v>
      </c>
      <c r="AB273" s="36">
        <v>3049</v>
      </c>
      <c r="AC273" s="36" t="s">
        <v>53</v>
      </c>
      <c r="AD273" s="36" t="s">
        <v>57</v>
      </c>
      <c r="AE273" s="36" t="s">
        <v>67</v>
      </c>
      <c r="AF273" s="36" t="s">
        <v>53</v>
      </c>
      <c r="AG273" s="59"/>
    </row>
    <row r="274" s="18" customFormat="1" ht="56.25" hidden="1" spans="1:33">
      <c r="A274" s="36">
        <f>SUBTOTAL(103,$B$8:B274)</f>
        <v>34</v>
      </c>
      <c r="B274" s="37" t="s">
        <v>41</v>
      </c>
      <c r="C274" s="36" t="s">
        <v>42</v>
      </c>
      <c r="D274" s="36" t="s">
        <v>43</v>
      </c>
      <c r="E274" s="37" t="s">
        <v>1225</v>
      </c>
      <c r="F274" s="37" t="str">
        <f>VLOOKUP(E:E,[1]项目信息综合查询_1!$I:$I,1,FALSE)</f>
        <v>融安县雅瑶乡黄金村罗汉果深加工基地配套设施建设项目</v>
      </c>
      <c r="G274" s="37" t="s">
        <v>45</v>
      </c>
      <c r="H274" s="37" t="s">
        <v>879</v>
      </c>
      <c r="I274" s="37" t="s">
        <v>1213</v>
      </c>
      <c r="J274" s="36" t="s">
        <v>48</v>
      </c>
      <c r="K274" s="36" t="s">
        <v>49</v>
      </c>
      <c r="L274" s="36">
        <v>35.70716</v>
      </c>
      <c r="M274" s="36">
        <v>35.70716</v>
      </c>
      <c r="N274" s="36">
        <v>0</v>
      </c>
      <c r="O274" s="36">
        <v>0</v>
      </c>
      <c r="P274" s="44" t="s">
        <v>1226</v>
      </c>
      <c r="Q274" s="44" t="s">
        <v>1227</v>
      </c>
      <c r="R274" s="44" t="s">
        <v>1209</v>
      </c>
      <c r="S274" s="36" t="s">
        <v>53</v>
      </c>
      <c r="T274" s="36" t="s">
        <v>1210</v>
      </c>
      <c r="U274" s="36" t="s">
        <v>1210</v>
      </c>
      <c r="V274" s="36" t="s">
        <v>1211</v>
      </c>
      <c r="W274" s="36">
        <v>18176401910</v>
      </c>
      <c r="X274" s="36">
        <v>182</v>
      </c>
      <c r="Y274" s="36">
        <v>482</v>
      </c>
      <c r="Z274" s="36">
        <v>16</v>
      </c>
      <c r="AA274" s="36">
        <v>52</v>
      </c>
      <c r="AB274" s="36">
        <v>534</v>
      </c>
      <c r="AC274" s="36" t="s">
        <v>57</v>
      </c>
      <c r="AD274" s="36" t="s">
        <v>57</v>
      </c>
      <c r="AE274" s="36"/>
      <c r="AF274" s="36" t="s">
        <v>53</v>
      </c>
      <c r="AG274" s="59"/>
    </row>
    <row r="275" s="18" customFormat="1" ht="45" hidden="1" spans="1:33">
      <c r="A275" s="36">
        <f>SUBTOTAL(103,$B$8:B275)</f>
        <v>34</v>
      </c>
      <c r="B275" s="37" t="s">
        <v>41</v>
      </c>
      <c r="C275" s="36" t="s">
        <v>42</v>
      </c>
      <c r="D275" s="36" t="s">
        <v>43</v>
      </c>
      <c r="E275" s="37" t="s">
        <v>1228</v>
      </c>
      <c r="F275" s="37" t="str">
        <f>VLOOKUP(E:E,[1]项目信息综合查询_1!$I:$I,1,FALSE)</f>
        <v>融安县雅瑶乡黄金村桥头屯金桔产业道路建设</v>
      </c>
      <c r="G275" s="37" t="s">
        <v>45</v>
      </c>
      <c r="H275" s="37" t="s">
        <v>879</v>
      </c>
      <c r="I275" s="37" t="s">
        <v>1213</v>
      </c>
      <c r="J275" s="36" t="s">
        <v>48</v>
      </c>
      <c r="K275" s="36" t="s">
        <v>49</v>
      </c>
      <c r="L275" s="36">
        <v>22.601203</v>
      </c>
      <c r="M275" s="36">
        <v>22.601203</v>
      </c>
      <c r="N275" s="36">
        <v>0</v>
      </c>
      <c r="O275" s="36">
        <v>0</v>
      </c>
      <c r="P275" s="44" t="s">
        <v>1229</v>
      </c>
      <c r="Q275" s="44" t="s">
        <v>1230</v>
      </c>
      <c r="R275" s="44" t="s">
        <v>1209</v>
      </c>
      <c r="S275" s="36" t="s">
        <v>53</v>
      </c>
      <c r="T275" s="36" t="s">
        <v>1210</v>
      </c>
      <c r="U275" s="36" t="s">
        <v>1210</v>
      </c>
      <c r="V275" s="36" t="s">
        <v>1211</v>
      </c>
      <c r="W275" s="36">
        <v>18176401910</v>
      </c>
      <c r="X275" s="36">
        <v>79</v>
      </c>
      <c r="Y275" s="36">
        <v>357</v>
      </c>
      <c r="Z275" s="36">
        <v>29</v>
      </c>
      <c r="AA275" s="36">
        <v>126</v>
      </c>
      <c r="AB275" s="36">
        <v>483</v>
      </c>
      <c r="AC275" s="36" t="s">
        <v>57</v>
      </c>
      <c r="AD275" s="36" t="s">
        <v>57</v>
      </c>
      <c r="AE275" s="36"/>
      <c r="AF275" s="36" t="s">
        <v>53</v>
      </c>
      <c r="AG275" s="59"/>
    </row>
    <row r="276" s="18" customFormat="1" ht="45" hidden="1" spans="1:33">
      <c r="A276" s="36">
        <f>SUBTOTAL(103,$B$8:B276)</f>
        <v>34</v>
      </c>
      <c r="B276" s="37" t="s">
        <v>41</v>
      </c>
      <c r="C276" s="36" t="s">
        <v>42</v>
      </c>
      <c r="D276" s="36" t="s">
        <v>43</v>
      </c>
      <c r="E276" s="37" t="s">
        <v>1231</v>
      </c>
      <c r="F276" s="37" t="str">
        <f>VLOOKUP(E:E,[1]项目信息综合查询_1!$I:$I,1,FALSE)</f>
        <v>融安县雅瑶乡冠带村木头弄金桔产业路硬化工程（以工代赈）</v>
      </c>
      <c r="G276" s="37" t="s">
        <v>45</v>
      </c>
      <c r="H276" s="37" t="s">
        <v>879</v>
      </c>
      <c r="I276" s="37" t="s">
        <v>1221</v>
      </c>
      <c r="J276" s="36" t="s">
        <v>48</v>
      </c>
      <c r="K276" s="36" t="s">
        <v>49</v>
      </c>
      <c r="L276" s="36">
        <v>40.220637</v>
      </c>
      <c r="M276" s="36">
        <v>40.220637</v>
      </c>
      <c r="N276" s="36">
        <v>0</v>
      </c>
      <c r="O276" s="36">
        <v>0</v>
      </c>
      <c r="P276" s="44" t="s">
        <v>1232</v>
      </c>
      <c r="Q276" s="44" t="s">
        <v>1233</v>
      </c>
      <c r="R276" s="44" t="s">
        <v>1209</v>
      </c>
      <c r="S276" s="36" t="s">
        <v>53</v>
      </c>
      <c r="T276" s="36" t="s">
        <v>1210</v>
      </c>
      <c r="U276" s="36" t="s">
        <v>1210</v>
      </c>
      <c r="V276" s="36" t="s">
        <v>1211</v>
      </c>
      <c r="W276" s="36">
        <v>18176401910</v>
      </c>
      <c r="X276" s="36">
        <v>69</v>
      </c>
      <c r="Y276" s="36">
        <v>256</v>
      </c>
      <c r="Z276" s="36">
        <v>29</v>
      </c>
      <c r="AA276" s="36">
        <v>101</v>
      </c>
      <c r="AB276" s="36">
        <v>357</v>
      </c>
      <c r="AC276" s="36" t="s">
        <v>57</v>
      </c>
      <c r="AD276" s="36" t="s">
        <v>57</v>
      </c>
      <c r="AE276" s="36" t="s">
        <v>457</v>
      </c>
      <c r="AF276" s="36" t="s">
        <v>53</v>
      </c>
      <c r="AG276" s="59"/>
    </row>
    <row r="277" s="18" customFormat="1" ht="56.25" hidden="1" spans="1:33">
      <c r="A277" s="36">
        <f>SUBTOTAL(103,$B$8:B277)</f>
        <v>34</v>
      </c>
      <c r="B277" s="37" t="s">
        <v>41</v>
      </c>
      <c r="C277" s="36" t="s">
        <v>42</v>
      </c>
      <c r="D277" s="36" t="s">
        <v>43</v>
      </c>
      <c r="E277" s="37" t="s">
        <v>1234</v>
      </c>
      <c r="F277" s="37" t="str">
        <f>VLOOKUP(E:E,[1]项目信息综合查询_1!$I:$I,1,FALSE)</f>
        <v>融安县罗汉果育苗基地建设</v>
      </c>
      <c r="G277" s="37" t="s">
        <v>45</v>
      </c>
      <c r="H277" s="37" t="s">
        <v>879</v>
      </c>
      <c r="I277" s="37" t="s">
        <v>1213</v>
      </c>
      <c r="J277" s="36" t="s">
        <v>661</v>
      </c>
      <c r="K277" s="36" t="s">
        <v>127</v>
      </c>
      <c r="L277" s="36">
        <v>22.787515</v>
      </c>
      <c r="M277" s="36">
        <v>22.787515</v>
      </c>
      <c r="N277" s="36">
        <v>0</v>
      </c>
      <c r="O277" s="36">
        <v>0</v>
      </c>
      <c r="P277" s="44" t="s">
        <v>1235</v>
      </c>
      <c r="Q277" s="44" t="s">
        <v>1236</v>
      </c>
      <c r="R277" s="44" t="s">
        <v>1237</v>
      </c>
      <c r="S277" s="36"/>
      <c r="T277" s="36" t="s">
        <v>1210</v>
      </c>
      <c r="U277" s="36" t="s">
        <v>1210</v>
      </c>
      <c r="V277" s="36" t="s">
        <v>1211</v>
      </c>
      <c r="W277" s="36">
        <v>18176401910</v>
      </c>
      <c r="X277" s="36">
        <v>8</v>
      </c>
      <c r="Y277" s="36">
        <v>30</v>
      </c>
      <c r="Z277" s="36">
        <v>2</v>
      </c>
      <c r="AA277" s="36">
        <v>8</v>
      </c>
      <c r="AB277" s="36">
        <v>30</v>
      </c>
      <c r="AC277" s="36" t="s">
        <v>57</v>
      </c>
      <c r="AD277" s="36" t="s">
        <v>57</v>
      </c>
      <c r="AE277" s="36"/>
      <c r="AF277" s="36" t="s">
        <v>53</v>
      </c>
      <c r="AG277" s="59"/>
    </row>
    <row r="278" s="18" customFormat="1" ht="33.75" hidden="1" spans="1:33">
      <c r="A278" s="36">
        <f>SUBTOTAL(103,$B$8:B278)</f>
        <v>34</v>
      </c>
      <c r="B278" s="37" t="s">
        <v>68</v>
      </c>
      <c r="C278" s="36" t="s">
        <v>69</v>
      </c>
      <c r="D278" s="36" t="s">
        <v>70</v>
      </c>
      <c r="E278" s="37" t="s">
        <v>1238</v>
      </c>
      <c r="F278" s="37" t="str">
        <f>VLOOKUP(E:E,[1]项目信息综合查询_1!$I:$I,1,FALSE)</f>
        <v>雅瑶乡2024年巷道硬化补助项目（自建自管公助项目）</v>
      </c>
      <c r="G278" s="37" t="s">
        <v>45</v>
      </c>
      <c r="H278" s="37" t="s">
        <v>879</v>
      </c>
      <c r="I278" s="37"/>
      <c r="J278" s="36" t="s">
        <v>48</v>
      </c>
      <c r="K278" s="36" t="s">
        <v>49</v>
      </c>
      <c r="L278" s="36">
        <v>51</v>
      </c>
      <c r="M278" s="36">
        <v>51</v>
      </c>
      <c r="N278" s="36">
        <v>0</v>
      </c>
      <c r="O278" s="36">
        <v>0</v>
      </c>
      <c r="P278" s="44" t="s">
        <v>1239</v>
      </c>
      <c r="Q278" s="44" t="s">
        <v>1240</v>
      </c>
      <c r="R278" s="44" t="s">
        <v>1216</v>
      </c>
      <c r="S278" s="36" t="s">
        <v>53</v>
      </c>
      <c r="T278" s="36" t="s">
        <v>1210</v>
      </c>
      <c r="U278" s="36" t="s">
        <v>1210</v>
      </c>
      <c r="V278" s="36" t="s">
        <v>1211</v>
      </c>
      <c r="W278" s="36">
        <v>18176401910</v>
      </c>
      <c r="X278" s="36">
        <v>182</v>
      </c>
      <c r="Y278" s="36">
        <v>482</v>
      </c>
      <c r="Z278" s="36">
        <v>16</v>
      </c>
      <c r="AA278" s="36">
        <v>52</v>
      </c>
      <c r="AB278" s="36">
        <v>534</v>
      </c>
      <c r="AC278" s="36" t="s">
        <v>57</v>
      </c>
      <c r="AD278" s="36" t="s">
        <v>57</v>
      </c>
      <c r="AE278" s="36" t="s">
        <v>1241</v>
      </c>
      <c r="AF278" s="36" t="s">
        <v>53</v>
      </c>
      <c r="AG278" s="59"/>
    </row>
    <row r="279" s="18" customFormat="1" ht="45" hidden="1" spans="1:33">
      <c r="A279" s="36">
        <f>SUBTOTAL(103,$B$8:B279)</f>
        <v>34</v>
      </c>
      <c r="B279" s="37" t="s">
        <v>68</v>
      </c>
      <c r="C279" s="36" t="s">
        <v>69</v>
      </c>
      <c r="D279" s="36" t="s">
        <v>79</v>
      </c>
      <c r="E279" s="37" t="s">
        <v>1242</v>
      </c>
      <c r="F279" s="37" t="str">
        <f>VLOOKUP(E:E,[1]项目信息综合查询_1!$I:$I,1,FALSE)</f>
        <v>融安县雅瑶乡雅瑶村大塘屯饮水工程</v>
      </c>
      <c r="G279" s="37" t="s">
        <v>45</v>
      </c>
      <c r="H279" s="37" t="s">
        <v>879</v>
      </c>
      <c r="I279" s="37" t="s">
        <v>1243</v>
      </c>
      <c r="J279" s="36" t="s">
        <v>48</v>
      </c>
      <c r="K279" s="36" t="s">
        <v>49</v>
      </c>
      <c r="L279" s="36">
        <v>22.30091</v>
      </c>
      <c r="M279" s="36">
        <v>22.30091</v>
      </c>
      <c r="N279" s="36">
        <v>0</v>
      </c>
      <c r="O279" s="36">
        <v>0</v>
      </c>
      <c r="P279" s="44" t="s">
        <v>1244</v>
      </c>
      <c r="Q279" s="44" t="s">
        <v>1245</v>
      </c>
      <c r="R279" s="44" t="s">
        <v>1246</v>
      </c>
      <c r="S279" s="36" t="s">
        <v>53</v>
      </c>
      <c r="T279" s="36" t="s">
        <v>1210</v>
      </c>
      <c r="U279" s="36" t="s">
        <v>1210</v>
      </c>
      <c r="V279" s="36" t="s">
        <v>1211</v>
      </c>
      <c r="W279" s="36">
        <v>18176401910</v>
      </c>
      <c r="X279" s="36">
        <v>25</v>
      </c>
      <c r="Y279" s="36">
        <v>120</v>
      </c>
      <c r="Z279" s="36">
        <v>4</v>
      </c>
      <c r="AA279" s="36">
        <v>13</v>
      </c>
      <c r="AB279" s="36">
        <v>133</v>
      </c>
      <c r="AC279" s="36" t="s">
        <v>57</v>
      </c>
      <c r="AD279" s="36" t="s">
        <v>53</v>
      </c>
      <c r="AE279" s="36"/>
      <c r="AF279" s="36" t="s">
        <v>53</v>
      </c>
      <c r="AG279" s="59"/>
    </row>
    <row r="280" s="18" customFormat="1" ht="45" hidden="1" spans="1:33">
      <c r="A280" s="36">
        <f>SUBTOTAL(103,$B$8:B280)</f>
        <v>34</v>
      </c>
      <c r="B280" s="37" t="s">
        <v>68</v>
      </c>
      <c r="C280" s="36" t="s">
        <v>69</v>
      </c>
      <c r="D280" s="36" t="s">
        <v>79</v>
      </c>
      <c r="E280" s="37" t="s">
        <v>1247</v>
      </c>
      <c r="F280" s="37" t="str">
        <f>VLOOKUP(E:E,[1]项目信息综合查询_1!$I:$I,1,FALSE)</f>
        <v>融安县雅瑶乡苏田村苏田三屯饮水工程</v>
      </c>
      <c r="G280" s="37" t="s">
        <v>45</v>
      </c>
      <c r="H280" s="37" t="s">
        <v>879</v>
      </c>
      <c r="I280" s="37" t="s">
        <v>880</v>
      </c>
      <c r="J280" s="36" t="s">
        <v>48</v>
      </c>
      <c r="K280" s="36" t="s">
        <v>49</v>
      </c>
      <c r="L280" s="36">
        <v>37.183603</v>
      </c>
      <c r="M280" s="36">
        <v>37.183603</v>
      </c>
      <c r="N280" s="36">
        <v>0</v>
      </c>
      <c r="O280" s="36">
        <v>0</v>
      </c>
      <c r="P280" s="44" t="s">
        <v>1248</v>
      </c>
      <c r="Q280" s="44" t="s">
        <v>1249</v>
      </c>
      <c r="R280" s="44" t="s">
        <v>1246</v>
      </c>
      <c r="S280" s="36" t="s">
        <v>53</v>
      </c>
      <c r="T280" s="36" t="s">
        <v>1210</v>
      </c>
      <c r="U280" s="36" t="s">
        <v>1210</v>
      </c>
      <c r="V280" s="36" t="s">
        <v>1211</v>
      </c>
      <c r="W280" s="36">
        <v>18176401910</v>
      </c>
      <c r="X280" s="36">
        <v>37</v>
      </c>
      <c r="Y280" s="36">
        <v>149</v>
      </c>
      <c r="Z280" s="36">
        <v>9</v>
      </c>
      <c r="AA280" s="36">
        <v>30</v>
      </c>
      <c r="AB280" s="36">
        <v>179</v>
      </c>
      <c r="AC280" s="36" t="s">
        <v>57</v>
      </c>
      <c r="AD280" s="36" t="s">
        <v>53</v>
      </c>
      <c r="AE280" s="36"/>
      <c r="AF280" s="36" t="s">
        <v>53</v>
      </c>
      <c r="AG280" s="59"/>
    </row>
    <row r="281" s="18" customFormat="1" ht="45" hidden="1" spans="1:33">
      <c r="A281" s="36">
        <f>SUBTOTAL(103,$B$8:B281)</f>
        <v>34</v>
      </c>
      <c r="B281" s="37" t="s">
        <v>68</v>
      </c>
      <c r="C281" s="36" t="s">
        <v>69</v>
      </c>
      <c r="D281" s="36" t="s">
        <v>70</v>
      </c>
      <c r="E281" s="37" t="s">
        <v>1250</v>
      </c>
      <c r="F281" s="37" t="str">
        <f>VLOOKUP(E:E,[1]项目信息综合查询_1!$I:$I,1,FALSE)</f>
        <v>融安县雅瑶乡车平村下石屯蚂蚁凹盖板涵工程</v>
      </c>
      <c r="G281" s="37" t="s">
        <v>45</v>
      </c>
      <c r="H281" s="37" t="s">
        <v>879</v>
      </c>
      <c r="I281" s="37" t="s">
        <v>1251</v>
      </c>
      <c r="J281" s="36" t="s">
        <v>48</v>
      </c>
      <c r="K281" s="36" t="s">
        <v>49</v>
      </c>
      <c r="L281" s="36">
        <v>18.253408</v>
      </c>
      <c r="M281" s="36">
        <v>18.253408</v>
      </c>
      <c r="N281" s="36">
        <v>0</v>
      </c>
      <c r="O281" s="36">
        <v>0</v>
      </c>
      <c r="P281" s="44" t="s">
        <v>1252</v>
      </c>
      <c r="Q281" s="44" t="s">
        <v>1253</v>
      </c>
      <c r="R281" s="44" t="s">
        <v>1216</v>
      </c>
      <c r="S281" s="36" t="s">
        <v>53</v>
      </c>
      <c r="T281" s="36" t="s">
        <v>1210</v>
      </c>
      <c r="U281" s="36" t="s">
        <v>1210</v>
      </c>
      <c r="V281" s="36" t="s">
        <v>1211</v>
      </c>
      <c r="W281" s="36">
        <v>18176401910</v>
      </c>
      <c r="X281" s="36">
        <v>28</v>
      </c>
      <c r="Y281" s="36">
        <v>157</v>
      </c>
      <c r="Z281" s="36">
        <v>15</v>
      </c>
      <c r="AA281" s="36">
        <v>80</v>
      </c>
      <c r="AB281" s="36">
        <v>237</v>
      </c>
      <c r="AC281" s="36" t="s">
        <v>57</v>
      </c>
      <c r="AD281" s="36" t="s">
        <v>57</v>
      </c>
      <c r="AE281" s="36"/>
      <c r="AF281" s="36" t="s">
        <v>53</v>
      </c>
      <c r="AG281" s="59"/>
    </row>
    <row r="282" s="18" customFormat="1" ht="27" hidden="1" spans="1:33">
      <c r="A282" s="36">
        <f>SUBTOTAL(103,$B$8:B282)</f>
        <v>34</v>
      </c>
      <c r="B282" s="37" t="s">
        <v>68</v>
      </c>
      <c r="C282" s="36" t="s">
        <v>69</v>
      </c>
      <c r="D282" s="36" t="s">
        <v>70</v>
      </c>
      <c r="E282" s="37" t="s">
        <v>1254</v>
      </c>
      <c r="F282" s="37" t="str">
        <f>VLOOKUP(E:E,[1]项目信息综合查询_1!$I:$I,1,FALSE)</f>
        <v>雅瑶乡福田村对江至山环道路扩建工程</v>
      </c>
      <c r="G282" s="37" t="s">
        <v>45</v>
      </c>
      <c r="H282" s="37" t="s">
        <v>879</v>
      </c>
      <c r="I282" s="37" t="s">
        <v>926</v>
      </c>
      <c r="J282" s="36" t="s">
        <v>48</v>
      </c>
      <c r="K282" s="36" t="s">
        <v>49</v>
      </c>
      <c r="L282" s="36">
        <v>9.816833</v>
      </c>
      <c r="M282" s="36">
        <v>9.816833</v>
      </c>
      <c r="N282" s="36">
        <v>0</v>
      </c>
      <c r="O282" s="36">
        <v>0</v>
      </c>
      <c r="P282" s="44" t="s">
        <v>1255</v>
      </c>
      <c r="Q282" s="44" t="s">
        <v>1256</v>
      </c>
      <c r="R282" s="44" t="s">
        <v>1257</v>
      </c>
      <c r="S282" s="36" t="s">
        <v>53</v>
      </c>
      <c r="T282" s="36" t="s">
        <v>1210</v>
      </c>
      <c r="U282" s="36" t="s">
        <v>1210</v>
      </c>
      <c r="V282" s="36" t="s">
        <v>1211</v>
      </c>
      <c r="W282" s="36">
        <v>18176401910</v>
      </c>
      <c r="X282" s="36">
        <v>251</v>
      </c>
      <c r="Y282" s="36">
        <v>921</v>
      </c>
      <c r="Z282" s="36">
        <v>78</v>
      </c>
      <c r="AA282" s="36">
        <v>293</v>
      </c>
      <c r="AB282" s="36">
        <v>921</v>
      </c>
      <c r="AC282" s="36" t="s">
        <v>57</v>
      </c>
      <c r="AD282" s="36" t="s">
        <v>57</v>
      </c>
      <c r="AE282" s="36"/>
      <c r="AF282" s="36" t="s">
        <v>53</v>
      </c>
      <c r="AG282" s="59"/>
    </row>
    <row r="283" s="18" customFormat="1" ht="27" hidden="1" spans="1:33">
      <c r="A283" s="36">
        <f>SUBTOTAL(103,$B$8:B283)</f>
        <v>34</v>
      </c>
      <c r="B283" s="37" t="s">
        <v>41</v>
      </c>
      <c r="C283" s="36" t="s">
        <v>42</v>
      </c>
      <c r="D283" s="36" t="s">
        <v>43</v>
      </c>
      <c r="E283" s="37" t="s">
        <v>1258</v>
      </c>
      <c r="F283" s="37" t="str">
        <f>VLOOKUP(E:E,[1]项目信息综合查询_1!$I:$I,1,FALSE)</f>
        <v>融安县雅瑶乡章口村林家大瓦房门口至九块田香杉产业路</v>
      </c>
      <c r="G283" s="37" t="s">
        <v>45</v>
      </c>
      <c r="H283" s="37" t="s">
        <v>879</v>
      </c>
      <c r="I283" s="37" t="s">
        <v>1259</v>
      </c>
      <c r="J283" s="36" t="s">
        <v>821</v>
      </c>
      <c r="K283" s="36" t="s">
        <v>625</v>
      </c>
      <c r="L283" s="36">
        <v>40</v>
      </c>
      <c r="M283" s="36">
        <v>40</v>
      </c>
      <c r="N283" s="36">
        <v>0</v>
      </c>
      <c r="O283" s="36">
        <v>0</v>
      </c>
      <c r="P283" s="44" t="s">
        <v>1260</v>
      </c>
      <c r="Q283" s="36" t="s">
        <v>1261</v>
      </c>
      <c r="R283" s="36" t="s">
        <v>1209</v>
      </c>
      <c r="S283" s="36" t="s">
        <v>53</v>
      </c>
      <c r="T283" s="36" t="s">
        <v>1210</v>
      </c>
      <c r="U283" s="36" t="s">
        <v>1210</v>
      </c>
      <c r="V283" s="36" t="s">
        <v>1211</v>
      </c>
      <c r="W283" s="36">
        <v>18176401910</v>
      </c>
      <c r="X283" s="36">
        <v>33</v>
      </c>
      <c r="Y283" s="36">
        <v>118</v>
      </c>
      <c r="Z283" s="36">
        <v>13</v>
      </c>
      <c r="AA283" s="36">
        <v>40</v>
      </c>
      <c r="AB283" s="36">
        <v>118</v>
      </c>
      <c r="AC283" s="36" t="s">
        <v>57</v>
      </c>
      <c r="AD283" s="36" t="s">
        <v>57</v>
      </c>
      <c r="AE283" s="36" t="s">
        <v>67</v>
      </c>
      <c r="AF283" s="36" t="s">
        <v>53</v>
      </c>
      <c r="AG283" s="59" t="s">
        <v>108</v>
      </c>
    </row>
    <row r="284" s="18" customFormat="1" ht="146.25" spans="1:33">
      <c r="A284" s="36">
        <f>SUBTOTAL(103,$B$8:B284)</f>
        <v>35</v>
      </c>
      <c r="B284" s="37" t="s">
        <v>41</v>
      </c>
      <c r="C284" s="36" t="s">
        <v>59</v>
      </c>
      <c r="D284" s="36" t="s">
        <v>1262</v>
      </c>
      <c r="E284" s="37" t="s">
        <v>1263</v>
      </c>
      <c r="F284" s="37" t="str">
        <f>VLOOKUP(E:E,[1]项目信息综合查询_1!$I:$I,1,FALSE)</f>
        <v>融安金桔产后处理中心（云仓）升级项目（村集体经济）</v>
      </c>
      <c r="G284" s="37" t="s">
        <v>45</v>
      </c>
      <c r="H284" s="37" t="s">
        <v>587</v>
      </c>
      <c r="I284" s="37" t="s">
        <v>596</v>
      </c>
      <c r="J284" s="36" t="s">
        <v>319</v>
      </c>
      <c r="K284" s="36" t="s">
        <v>320</v>
      </c>
      <c r="L284" s="46">
        <v>2000</v>
      </c>
      <c r="M284" s="36">
        <v>420</v>
      </c>
      <c r="N284" s="36">
        <v>0</v>
      </c>
      <c r="O284" s="36">
        <v>0</v>
      </c>
      <c r="P284" s="44" t="s">
        <v>1264</v>
      </c>
      <c r="Q284" s="44" t="s">
        <v>1265</v>
      </c>
      <c r="R284" s="44" t="s">
        <v>1266</v>
      </c>
      <c r="S284" s="36" t="s">
        <v>53</v>
      </c>
      <c r="T284" s="36" t="s">
        <v>324</v>
      </c>
      <c r="U284" s="36" t="s">
        <v>651</v>
      </c>
      <c r="V284" s="36" t="s">
        <v>652</v>
      </c>
      <c r="W284" s="36">
        <v>13978240228</v>
      </c>
      <c r="X284" s="36">
        <v>3700</v>
      </c>
      <c r="Y284" s="36">
        <v>12186</v>
      </c>
      <c r="Z284" s="36">
        <v>603</v>
      </c>
      <c r="AA284" s="36">
        <v>2142</v>
      </c>
      <c r="AB284" s="36">
        <v>12186</v>
      </c>
      <c r="AC284" s="36" t="s">
        <v>57</v>
      </c>
      <c r="AD284" s="36" t="s">
        <v>57</v>
      </c>
      <c r="AE284" s="36" t="s">
        <v>327</v>
      </c>
      <c r="AF284" s="36" t="s">
        <v>53</v>
      </c>
      <c r="AG284" s="59"/>
    </row>
    <row r="285" s="18" customFormat="1" ht="101.25" hidden="1" spans="1:33">
      <c r="A285" s="36">
        <f>SUBTOTAL(103,$B$8:B285)</f>
        <v>35</v>
      </c>
      <c r="B285" s="37" t="s">
        <v>41</v>
      </c>
      <c r="C285" s="36" t="s">
        <v>59</v>
      </c>
      <c r="D285" s="36" t="s">
        <v>317</v>
      </c>
      <c r="E285" s="37" t="s">
        <v>1267</v>
      </c>
      <c r="F285" s="37" t="str">
        <f>VLOOKUP(E:E,[1]项目信息综合查询_1!$I:$I,1,FALSE)</f>
        <v>融安县农副产品加工基地建设项目</v>
      </c>
      <c r="G285" s="37" t="s">
        <v>45</v>
      </c>
      <c r="H285" s="37" t="s">
        <v>587</v>
      </c>
      <c r="I285" s="37" t="s">
        <v>596</v>
      </c>
      <c r="J285" s="36" t="s">
        <v>1268</v>
      </c>
      <c r="K285" s="36" t="s">
        <v>662</v>
      </c>
      <c r="L285" s="36">
        <v>500</v>
      </c>
      <c r="M285" s="36">
        <v>500</v>
      </c>
      <c r="N285" s="36">
        <v>0</v>
      </c>
      <c r="O285" s="36">
        <v>0</v>
      </c>
      <c r="P285" s="44" t="s">
        <v>1269</v>
      </c>
      <c r="Q285" s="44" t="s">
        <v>1270</v>
      </c>
      <c r="R285" s="44" t="s">
        <v>1271</v>
      </c>
      <c r="S285" s="36" t="s">
        <v>57</v>
      </c>
      <c r="T285" s="36" t="s">
        <v>651</v>
      </c>
      <c r="U285" s="36" t="s">
        <v>651</v>
      </c>
      <c r="V285" s="36" t="s">
        <v>652</v>
      </c>
      <c r="W285" s="36">
        <v>13978240228</v>
      </c>
      <c r="X285" s="36">
        <v>496</v>
      </c>
      <c r="Y285" s="36">
        <v>1984</v>
      </c>
      <c r="Z285" s="36">
        <v>75</v>
      </c>
      <c r="AA285" s="36">
        <v>267</v>
      </c>
      <c r="AB285" s="36">
        <v>2251</v>
      </c>
      <c r="AC285" s="36" t="s">
        <v>57</v>
      </c>
      <c r="AD285" s="36" t="s">
        <v>57</v>
      </c>
      <c r="AE285" s="36"/>
      <c r="AF285" s="36" t="s">
        <v>53</v>
      </c>
      <c r="AG285" s="59"/>
    </row>
    <row r="286" s="18" customFormat="1" ht="101.25" hidden="1" spans="1:33">
      <c r="A286" s="36">
        <f>SUBTOTAL(103,$B$8:B286)</f>
        <v>35</v>
      </c>
      <c r="B286" s="37" t="s">
        <v>41</v>
      </c>
      <c r="C286" s="36" t="s">
        <v>94</v>
      </c>
      <c r="D286" s="36" t="s">
        <v>146</v>
      </c>
      <c r="E286" s="37" t="s">
        <v>1272</v>
      </c>
      <c r="F286" s="37" t="str">
        <f>VLOOKUP(E:E,[1]项目信息综合查询_1!$I:$I,1,FALSE)</f>
        <v>长安镇大巷村畜蛋种苗繁育基地建设</v>
      </c>
      <c r="G286" s="37" t="s">
        <v>45</v>
      </c>
      <c r="H286" s="37" t="s">
        <v>587</v>
      </c>
      <c r="I286" s="37" t="s">
        <v>838</v>
      </c>
      <c r="J286" s="36" t="s">
        <v>1268</v>
      </c>
      <c r="K286" s="36" t="s">
        <v>662</v>
      </c>
      <c r="L286" s="36">
        <v>300</v>
      </c>
      <c r="M286" s="36">
        <v>300</v>
      </c>
      <c r="N286" s="36">
        <v>0</v>
      </c>
      <c r="O286" s="36">
        <v>0</v>
      </c>
      <c r="P286" s="44" t="s">
        <v>1273</v>
      </c>
      <c r="Q286" s="44" t="s">
        <v>1274</v>
      </c>
      <c r="R286" s="44" t="s">
        <v>1271</v>
      </c>
      <c r="S286" s="36" t="s">
        <v>53</v>
      </c>
      <c r="T286" s="36" t="s">
        <v>651</v>
      </c>
      <c r="U286" s="36" t="s">
        <v>651</v>
      </c>
      <c r="V286" s="36" t="s">
        <v>652</v>
      </c>
      <c r="W286" s="36">
        <v>13978240228</v>
      </c>
      <c r="X286" s="36">
        <v>478</v>
      </c>
      <c r="Y286" s="36">
        <v>1749</v>
      </c>
      <c r="Z286" s="36">
        <v>51</v>
      </c>
      <c r="AA286" s="36">
        <v>177</v>
      </c>
      <c r="AB286" s="36">
        <v>1749</v>
      </c>
      <c r="AC286" s="36" t="s">
        <v>57</v>
      </c>
      <c r="AD286" s="36" t="s">
        <v>57</v>
      </c>
      <c r="AE286" s="36"/>
      <c r="AF286" s="36" t="s">
        <v>53</v>
      </c>
      <c r="AG286" s="59"/>
    </row>
    <row r="287" s="18" customFormat="1" ht="101.25" hidden="1" spans="1:33">
      <c r="A287" s="36">
        <f>SUBTOTAL(103,$B$8:B287)</f>
        <v>35</v>
      </c>
      <c r="B287" s="37" t="s">
        <v>41</v>
      </c>
      <c r="C287" s="36" t="s">
        <v>59</v>
      </c>
      <c r="D287" s="36" t="s">
        <v>317</v>
      </c>
      <c r="E287" s="37" t="s">
        <v>1275</v>
      </c>
      <c r="F287" s="37" t="str">
        <f>VLOOKUP(E:E,[1]项目信息综合查询_1!$I:$I,1,FALSE)</f>
        <v>长安镇隘面村农副产品加工基地</v>
      </c>
      <c r="G287" s="37" t="s">
        <v>45</v>
      </c>
      <c r="H287" s="37" t="s">
        <v>587</v>
      </c>
      <c r="I287" s="37" t="s">
        <v>1276</v>
      </c>
      <c r="J287" s="36" t="s">
        <v>1268</v>
      </c>
      <c r="K287" s="36" t="s">
        <v>662</v>
      </c>
      <c r="L287" s="46">
        <v>28.44</v>
      </c>
      <c r="M287" s="46">
        <v>28.44</v>
      </c>
      <c r="N287" s="36">
        <v>0</v>
      </c>
      <c r="O287" s="36">
        <v>0</v>
      </c>
      <c r="P287" s="44" t="s">
        <v>1277</v>
      </c>
      <c r="Q287" s="44" t="s">
        <v>1278</v>
      </c>
      <c r="R287" s="44" t="s">
        <v>1279</v>
      </c>
      <c r="S287" s="36" t="s">
        <v>57</v>
      </c>
      <c r="T287" s="36" t="s">
        <v>651</v>
      </c>
      <c r="U287" s="36" t="s">
        <v>651</v>
      </c>
      <c r="V287" s="36" t="s">
        <v>652</v>
      </c>
      <c r="W287" s="36">
        <v>13978240228</v>
      </c>
      <c r="X287" s="36">
        <v>48</v>
      </c>
      <c r="Y287" s="36">
        <v>307</v>
      </c>
      <c r="Z287" s="36">
        <v>15</v>
      </c>
      <c r="AA287" s="36">
        <v>61</v>
      </c>
      <c r="AB287" s="36">
        <v>307</v>
      </c>
      <c r="AC287" s="36" t="s">
        <v>57</v>
      </c>
      <c r="AD287" s="36" t="s">
        <v>57</v>
      </c>
      <c r="AE287" s="36" t="s">
        <v>67</v>
      </c>
      <c r="AF287" s="36" t="s">
        <v>53</v>
      </c>
      <c r="AG287" s="59"/>
    </row>
    <row r="288" s="19" customFormat="1" ht="27" hidden="1" spans="1:33">
      <c r="A288" s="36">
        <f>SUBTOTAL(103,$B$8:B288)</f>
        <v>35</v>
      </c>
      <c r="B288" s="37" t="s">
        <v>41</v>
      </c>
      <c r="C288" s="36" t="s">
        <v>42</v>
      </c>
      <c r="D288" s="36" t="s">
        <v>43</v>
      </c>
      <c r="E288" s="37" t="s">
        <v>1280</v>
      </c>
      <c r="F288" s="37" t="str">
        <f>VLOOKUP(E:E,[1]项目信息综合查询_1!$I:$I,1,FALSE)</f>
        <v>长安镇江口村石其屯水渠塌方治理项目（二）</v>
      </c>
      <c r="G288" s="37" t="s">
        <v>45</v>
      </c>
      <c r="H288" s="37" t="s">
        <v>587</v>
      </c>
      <c r="I288" s="37" t="s">
        <v>1281</v>
      </c>
      <c r="J288" s="36" t="s">
        <v>1282</v>
      </c>
      <c r="K288" s="36" t="s">
        <v>1283</v>
      </c>
      <c r="L288" s="46">
        <v>10.87</v>
      </c>
      <c r="M288" s="46">
        <v>10.87</v>
      </c>
      <c r="N288" s="36">
        <v>0</v>
      </c>
      <c r="O288" s="36">
        <v>0</v>
      </c>
      <c r="P288" s="44" t="s">
        <v>1284</v>
      </c>
      <c r="Q288" s="44" t="s">
        <v>430</v>
      </c>
      <c r="R288" s="44" t="s">
        <v>430</v>
      </c>
      <c r="S288" s="36" t="s">
        <v>53</v>
      </c>
      <c r="T288" s="36" t="s">
        <v>651</v>
      </c>
      <c r="U288" s="36" t="s">
        <v>651</v>
      </c>
      <c r="V288" s="36" t="s">
        <v>652</v>
      </c>
      <c r="W288" s="36">
        <v>13978240228</v>
      </c>
      <c r="X288" s="36">
        <v>71</v>
      </c>
      <c r="Y288" s="36">
        <v>281</v>
      </c>
      <c r="Z288" s="36">
        <v>18</v>
      </c>
      <c r="AA288" s="36">
        <v>70</v>
      </c>
      <c r="AB288" s="36">
        <v>281</v>
      </c>
      <c r="AC288" s="36" t="s">
        <v>57</v>
      </c>
      <c r="AD288" s="36" t="s">
        <v>57</v>
      </c>
      <c r="AE288" s="36" t="s">
        <v>100</v>
      </c>
      <c r="AF288" s="36" t="s">
        <v>53</v>
      </c>
      <c r="AG288" s="63"/>
    </row>
    <row r="289" s="20" customFormat="1" ht="112.5" hidden="1" spans="1:33">
      <c r="A289" s="36">
        <f>SUBTOTAL(103,$B$8:B289)</f>
        <v>35</v>
      </c>
      <c r="B289" s="37" t="s">
        <v>68</v>
      </c>
      <c r="C289" s="36" t="s">
        <v>69</v>
      </c>
      <c r="D289" s="36" t="s">
        <v>227</v>
      </c>
      <c r="E289" s="37" t="s">
        <v>1285</v>
      </c>
      <c r="F289" s="37" t="str">
        <f>VLOOKUP(E:E,[1]项目信息综合查询_1!$I:$I,1,FALSE)</f>
        <v>融安县长安镇和寨村农田渠道水毁修复工程</v>
      </c>
      <c r="G289" s="37" t="s">
        <v>45</v>
      </c>
      <c r="H289" s="37" t="s">
        <v>587</v>
      </c>
      <c r="I289" s="37" t="s">
        <v>1286</v>
      </c>
      <c r="J289" s="36" t="s">
        <v>1287</v>
      </c>
      <c r="K289" s="36" t="s">
        <v>662</v>
      </c>
      <c r="L289" s="46">
        <v>381.792965</v>
      </c>
      <c r="M289" s="46">
        <v>381.792965</v>
      </c>
      <c r="N289" s="36">
        <v>0</v>
      </c>
      <c r="O289" s="36">
        <v>0</v>
      </c>
      <c r="P289" s="44" t="s">
        <v>1288</v>
      </c>
      <c r="Q289" s="44" t="s">
        <v>1289</v>
      </c>
      <c r="R289" s="44" t="s">
        <v>430</v>
      </c>
      <c r="S289" s="36" t="s">
        <v>53</v>
      </c>
      <c r="T289" s="36" t="s">
        <v>651</v>
      </c>
      <c r="U289" s="36" t="s">
        <v>651</v>
      </c>
      <c r="V289" s="36" t="s">
        <v>652</v>
      </c>
      <c r="W289" s="36">
        <v>13978240228</v>
      </c>
      <c r="X289" s="36">
        <v>496</v>
      </c>
      <c r="Y289" s="36">
        <v>1984</v>
      </c>
      <c r="Z289" s="36">
        <v>75</v>
      </c>
      <c r="AA289" s="36">
        <v>267</v>
      </c>
      <c r="AB289" s="36">
        <v>2251</v>
      </c>
      <c r="AC289" s="36" t="s">
        <v>57</v>
      </c>
      <c r="AD289" s="36" t="s">
        <v>57</v>
      </c>
      <c r="AE289" s="36"/>
      <c r="AF289" s="36" t="s">
        <v>53</v>
      </c>
      <c r="AG289" s="36"/>
    </row>
    <row r="290" s="20" customFormat="1" ht="45" hidden="1" spans="1:33">
      <c r="A290" s="36">
        <f>SUBTOTAL(103,$B$8:B290)</f>
        <v>35</v>
      </c>
      <c r="B290" s="37" t="s">
        <v>68</v>
      </c>
      <c r="C290" s="36" t="s">
        <v>185</v>
      </c>
      <c r="D290" s="36" t="s">
        <v>224</v>
      </c>
      <c r="E290" s="37" t="s">
        <v>1290</v>
      </c>
      <c r="F290" s="37" t="str">
        <f>VLOOKUP(E:E,[1]项目信息综合查询_1!$I:$I,1,FALSE)</f>
        <v>竹子村农村生活污水治理项目</v>
      </c>
      <c r="G290" s="37" t="s">
        <v>45</v>
      </c>
      <c r="H290" s="37" t="s">
        <v>587</v>
      </c>
      <c r="I290" s="37" t="s">
        <v>1291</v>
      </c>
      <c r="J290" s="36" t="s">
        <v>48</v>
      </c>
      <c r="K290" s="36" t="s">
        <v>320</v>
      </c>
      <c r="L290" s="36">
        <v>250</v>
      </c>
      <c r="M290" s="36">
        <v>250</v>
      </c>
      <c r="N290" s="36">
        <v>0</v>
      </c>
      <c r="O290" s="36">
        <v>0</v>
      </c>
      <c r="P290" s="44" t="s">
        <v>1292</v>
      </c>
      <c r="Q290" s="44" t="s">
        <v>1293</v>
      </c>
      <c r="R290" s="44" t="s">
        <v>308</v>
      </c>
      <c r="S290" s="36" t="s">
        <v>53</v>
      </c>
      <c r="T290" s="36" t="s">
        <v>228</v>
      </c>
      <c r="U290" s="36" t="s">
        <v>651</v>
      </c>
      <c r="V290" s="36" t="s">
        <v>652</v>
      </c>
      <c r="W290" s="36">
        <v>13978240228</v>
      </c>
      <c r="X290" s="36">
        <v>219</v>
      </c>
      <c r="Y290" s="36">
        <v>973</v>
      </c>
      <c r="Z290" s="36">
        <v>31</v>
      </c>
      <c r="AA290" s="36">
        <v>102</v>
      </c>
      <c r="AB290" s="36">
        <v>793</v>
      </c>
      <c r="AC290" s="36" t="s">
        <v>57</v>
      </c>
      <c r="AD290" s="36" t="s">
        <v>57</v>
      </c>
      <c r="AE290" s="36"/>
      <c r="AF290" s="36" t="s">
        <v>53</v>
      </c>
      <c r="AG290" s="36"/>
    </row>
    <row r="291" s="20" customFormat="1" ht="112.5" hidden="1" spans="1:33">
      <c r="A291" s="36">
        <f>SUBTOTAL(103,$B$8:B291)</f>
        <v>35</v>
      </c>
      <c r="B291" s="37" t="s">
        <v>68</v>
      </c>
      <c r="C291" s="36" t="s">
        <v>69</v>
      </c>
      <c r="D291" s="36" t="s">
        <v>101</v>
      </c>
      <c r="E291" s="37" t="s">
        <v>1294</v>
      </c>
      <c r="F291" s="37" t="str">
        <f>VLOOKUP(E:E,[1]项目信息综合查询_1!$I:$I,1,FALSE)</f>
        <v>长安镇隘面村至上米洞通屯道路水毁维修项目（二）（以工代赈）</v>
      </c>
      <c r="G291" s="37" t="s">
        <v>45</v>
      </c>
      <c r="H291" s="37" t="s">
        <v>587</v>
      </c>
      <c r="I291" s="37" t="s">
        <v>1276</v>
      </c>
      <c r="J291" s="36">
        <v>2024.03</v>
      </c>
      <c r="K291" s="36">
        <v>2024.06</v>
      </c>
      <c r="L291" s="46">
        <v>128.414836</v>
      </c>
      <c r="M291" s="46">
        <v>128.414836</v>
      </c>
      <c r="N291" s="36">
        <v>0</v>
      </c>
      <c r="O291" s="36">
        <v>0</v>
      </c>
      <c r="P291" s="44" t="s">
        <v>1295</v>
      </c>
      <c r="Q291" s="44" t="s">
        <v>1296</v>
      </c>
      <c r="R291" s="44" t="s">
        <v>1297</v>
      </c>
      <c r="S291" s="36"/>
      <c r="T291" s="36" t="s">
        <v>651</v>
      </c>
      <c r="U291" s="36" t="s">
        <v>651</v>
      </c>
      <c r="V291" s="36" t="s">
        <v>652</v>
      </c>
      <c r="W291" s="36">
        <v>13978240228</v>
      </c>
      <c r="X291" s="36">
        <v>48</v>
      </c>
      <c r="Y291" s="36">
        <v>307</v>
      </c>
      <c r="Z291" s="36">
        <v>15</v>
      </c>
      <c r="AA291" s="36">
        <v>61</v>
      </c>
      <c r="AB291" s="36">
        <v>307</v>
      </c>
      <c r="AC291" s="36" t="s">
        <v>57</v>
      </c>
      <c r="AD291" s="36" t="s">
        <v>57</v>
      </c>
      <c r="AE291" s="36" t="s">
        <v>457</v>
      </c>
      <c r="AF291" s="36" t="s">
        <v>53</v>
      </c>
      <c r="AG291" s="36"/>
    </row>
    <row r="292" s="19" customFormat="1" ht="33.75" hidden="1" spans="1:33">
      <c r="A292" s="36">
        <f>SUBTOTAL(103,$B$8:B292)</f>
        <v>35</v>
      </c>
      <c r="B292" s="37" t="s">
        <v>68</v>
      </c>
      <c r="C292" s="36" t="s">
        <v>69</v>
      </c>
      <c r="D292" s="36" t="s">
        <v>70</v>
      </c>
      <c r="E292" s="37" t="s">
        <v>1298</v>
      </c>
      <c r="F292" s="37" t="str">
        <f>VLOOKUP(E:E,[1]项目信息综合查询_1!$I:$I,1,FALSE)</f>
        <v>长安镇2024年巷道硬化补助项目（自建自管公助项目）</v>
      </c>
      <c r="G292" s="37" t="s">
        <v>45</v>
      </c>
      <c r="H292" s="37" t="s">
        <v>587</v>
      </c>
      <c r="I292" s="37"/>
      <c r="J292" s="36" t="s">
        <v>1287</v>
      </c>
      <c r="K292" s="36" t="s">
        <v>662</v>
      </c>
      <c r="L292" s="36">
        <v>144.368</v>
      </c>
      <c r="M292" s="46">
        <v>144.368</v>
      </c>
      <c r="N292" s="36">
        <v>0</v>
      </c>
      <c r="O292" s="36">
        <v>0</v>
      </c>
      <c r="P292" s="44" t="s">
        <v>1299</v>
      </c>
      <c r="Q292" s="44" t="s">
        <v>1022</v>
      </c>
      <c r="R292" s="44" t="s">
        <v>1300</v>
      </c>
      <c r="S292" s="36" t="s">
        <v>57</v>
      </c>
      <c r="T292" s="36" t="s">
        <v>651</v>
      </c>
      <c r="U292" s="36" t="s">
        <v>651</v>
      </c>
      <c r="V292" s="36" t="s">
        <v>652</v>
      </c>
      <c r="W292" s="36">
        <v>13978240228</v>
      </c>
      <c r="X292" s="36">
        <v>1553</v>
      </c>
      <c r="Y292" s="36">
        <v>5522</v>
      </c>
      <c r="Z292" s="36">
        <v>243</v>
      </c>
      <c r="AA292" s="36">
        <v>878</v>
      </c>
      <c r="AB292" s="36">
        <v>3691</v>
      </c>
      <c r="AC292" s="36" t="s">
        <v>57</v>
      </c>
      <c r="AD292" s="36" t="s">
        <v>57</v>
      </c>
      <c r="AE292" s="36" t="s">
        <v>74</v>
      </c>
      <c r="AF292" s="36" t="s">
        <v>53</v>
      </c>
      <c r="AG292" s="63"/>
    </row>
    <row r="293" s="19" customFormat="1" ht="101.25" hidden="1" spans="1:33">
      <c r="A293" s="36">
        <f>SUBTOTAL(103,$B$8:B293)</f>
        <v>35</v>
      </c>
      <c r="B293" s="37" t="s">
        <v>68</v>
      </c>
      <c r="C293" s="36" t="s">
        <v>69</v>
      </c>
      <c r="D293" s="36" t="s">
        <v>70</v>
      </c>
      <c r="E293" s="37" t="s">
        <v>1301</v>
      </c>
      <c r="F293" s="37" t="str">
        <f>VLOOKUP(E:E,[1]项目信息综合查询_1!$I:$I,1,FALSE)</f>
        <v>长安镇瑶送村小村屯阮家湾过水路面项目</v>
      </c>
      <c r="G293" s="37" t="s">
        <v>45</v>
      </c>
      <c r="H293" s="37" t="s">
        <v>587</v>
      </c>
      <c r="I293" s="37" t="s">
        <v>1302</v>
      </c>
      <c r="J293" s="36" t="s">
        <v>48</v>
      </c>
      <c r="K293" s="36" t="s">
        <v>49</v>
      </c>
      <c r="L293" s="46">
        <v>79.103237</v>
      </c>
      <c r="M293" s="46">
        <v>79.103237</v>
      </c>
      <c r="N293" s="36">
        <v>0</v>
      </c>
      <c r="O293" s="36">
        <v>0</v>
      </c>
      <c r="P293" s="44" t="s">
        <v>1303</v>
      </c>
      <c r="Q293" s="44" t="s">
        <v>1304</v>
      </c>
      <c r="R293" s="44" t="s">
        <v>1022</v>
      </c>
      <c r="S293" s="36" t="s">
        <v>53</v>
      </c>
      <c r="T293" s="36" t="s">
        <v>651</v>
      </c>
      <c r="U293" s="36" t="s">
        <v>651</v>
      </c>
      <c r="V293" s="36" t="s">
        <v>652</v>
      </c>
      <c r="W293" s="36">
        <v>13978240228</v>
      </c>
      <c r="X293" s="36">
        <v>76</v>
      </c>
      <c r="Y293" s="36">
        <v>275</v>
      </c>
      <c r="Z293" s="36">
        <v>34</v>
      </c>
      <c r="AA293" s="36">
        <v>120</v>
      </c>
      <c r="AB293" s="36">
        <v>275</v>
      </c>
      <c r="AC293" s="36" t="s">
        <v>57</v>
      </c>
      <c r="AD293" s="36" t="s">
        <v>57</v>
      </c>
      <c r="AE293" s="36"/>
      <c r="AF293" s="36" t="s">
        <v>53</v>
      </c>
      <c r="AG293" s="63"/>
    </row>
    <row r="294" s="19" customFormat="1" ht="90" hidden="1" spans="1:33">
      <c r="A294" s="36">
        <f>SUBTOTAL(103,$B$8:B294)</f>
        <v>35</v>
      </c>
      <c r="B294" s="37" t="s">
        <v>68</v>
      </c>
      <c r="C294" s="36" t="s">
        <v>69</v>
      </c>
      <c r="D294" s="36" t="s">
        <v>70</v>
      </c>
      <c r="E294" s="37" t="s">
        <v>1305</v>
      </c>
      <c r="F294" s="37" t="str">
        <f>VLOOKUP(E:E,[1]项目信息综合查询_1!$I:$I,1,FALSE)</f>
        <v>融安县长安镇大乐村柏崖屯内道路硬化工程</v>
      </c>
      <c r="G294" s="37" t="s">
        <v>45</v>
      </c>
      <c r="H294" s="37" t="s">
        <v>587</v>
      </c>
      <c r="I294" s="37" t="s">
        <v>1306</v>
      </c>
      <c r="J294" s="36" t="s">
        <v>1287</v>
      </c>
      <c r="K294" s="36" t="s">
        <v>662</v>
      </c>
      <c r="L294" s="46">
        <v>30.68</v>
      </c>
      <c r="M294" s="46">
        <v>30.68</v>
      </c>
      <c r="N294" s="36">
        <v>0</v>
      </c>
      <c r="O294" s="36">
        <v>0</v>
      </c>
      <c r="P294" s="44" t="s">
        <v>1307</v>
      </c>
      <c r="Q294" s="44" t="s">
        <v>1308</v>
      </c>
      <c r="R294" s="44" t="s">
        <v>1300</v>
      </c>
      <c r="S294" s="36" t="s">
        <v>57</v>
      </c>
      <c r="T294" s="36" t="s">
        <v>651</v>
      </c>
      <c r="U294" s="36" t="s">
        <v>651</v>
      </c>
      <c r="V294" s="36" t="s">
        <v>652</v>
      </c>
      <c r="W294" s="36">
        <v>13978240228</v>
      </c>
      <c r="X294" s="36">
        <v>184</v>
      </c>
      <c r="Y294" s="36">
        <v>657</v>
      </c>
      <c r="Z294" s="36">
        <v>12</v>
      </c>
      <c r="AA294" s="36">
        <v>42</v>
      </c>
      <c r="AB294" s="36">
        <v>657</v>
      </c>
      <c r="AC294" s="36" t="s">
        <v>57</v>
      </c>
      <c r="AD294" s="36" t="s">
        <v>57</v>
      </c>
      <c r="AE294" s="36"/>
      <c r="AF294" s="36" t="s">
        <v>53</v>
      </c>
      <c r="AG294" s="63"/>
    </row>
    <row r="295" s="19" customFormat="1" ht="135" hidden="1" spans="1:33">
      <c r="A295" s="36">
        <f>SUBTOTAL(103,$B$8:B295)</f>
        <v>35</v>
      </c>
      <c r="B295" s="37" t="s">
        <v>68</v>
      </c>
      <c r="C295" s="36" t="s">
        <v>69</v>
      </c>
      <c r="D295" s="36" t="s">
        <v>79</v>
      </c>
      <c r="E295" s="37" t="s">
        <v>1309</v>
      </c>
      <c r="F295" s="37" t="str">
        <f>VLOOKUP(E:E,[1]项目信息综合查询_1!$I:$I,1,FALSE)</f>
        <v>长安镇大坡村何家屯安全饮水工程</v>
      </c>
      <c r="G295" s="37" t="s">
        <v>45</v>
      </c>
      <c r="H295" s="37" t="s">
        <v>587</v>
      </c>
      <c r="I295" s="37" t="s">
        <v>596</v>
      </c>
      <c r="J295" s="36" t="s">
        <v>1310</v>
      </c>
      <c r="K295" s="36" t="s">
        <v>662</v>
      </c>
      <c r="L295" s="46">
        <v>20.49</v>
      </c>
      <c r="M295" s="46">
        <v>20.49</v>
      </c>
      <c r="N295" s="36">
        <v>0</v>
      </c>
      <c r="O295" s="36">
        <v>0</v>
      </c>
      <c r="P295" s="44" t="s">
        <v>1311</v>
      </c>
      <c r="Q295" s="44" t="s">
        <v>1312</v>
      </c>
      <c r="R295" s="44" t="s">
        <v>1313</v>
      </c>
      <c r="S295" s="36" t="s">
        <v>57</v>
      </c>
      <c r="T295" s="36" t="s">
        <v>651</v>
      </c>
      <c r="U295" s="36" t="s">
        <v>651</v>
      </c>
      <c r="V295" s="36" t="s">
        <v>652</v>
      </c>
      <c r="W295" s="36">
        <v>13978240228</v>
      </c>
      <c r="X295" s="36">
        <v>104</v>
      </c>
      <c r="Y295" s="36">
        <v>373</v>
      </c>
      <c r="Z295" s="36">
        <v>27</v>
      </c>
      <c r="AA295" s="36">
        <v>109</v>
      </c>
      <c r="AB295" s="36">
        <v>373</v>
      </c>
      <c r="AC295" s="36" t="s">
        <v>57</v>
      </c>
      <c r="AD295" s="36" t="s">
        <v>57</v>
      </c>
      <c r="AE295" s="36"/>
      <c r="AF295" s="36" t="s">
        <v>53</v>
      </c>
      <c r="AG295" s="63"/>
    </row>
    <row r="296" s="19" customFormat="1" ht="90" hidden="1" spans="1:33">
      <c r="A296" s="36">
        <f>SUBTOTAL(103,$B$8:B296)</f>
        <v>35</v>
      </c>
      <c r="B296" s="37" t="s">
        <v>68</v>
      </c>
      <c r="C296" s="36" t="s">
        <v>185</v>
      </c>
      <c r="D296" s="36" t="s">
        <v>224</v>
      </c>
      <c r="E296" s="37" t="s">
        <v>1314</v>
      </c>
      <c r="F296" s="37" t="str">
        <f>VLOOKUP(E:E,[1]项目信息综合查询_1!$I:$I,1,FALSE)</f>
        <v>长安镇小洲村农村污水治理项目</v>
      </c>
      <c r="G296" s="37" t="s">
        <v>45</v>
      </c>
      <c r="H296" s="37" t="s">
        <v>587</v>
      </c>
      <c r="I296" s="37" t="s">
        <v>853</v>
      </c>
      <c r="J296" s="36" t="s">
        <v>1268</v>
      </c>
      <c r="K296" s="36" t="s">
        <v>662</v>
      </c>
      <c r="L296" s="46">
        <v>28.24</v>
      </c>
      <c r="M296" s="46">
        <v>28.24</v>
      </c>
      <c r="N296" s="36">
        <v>0</v>
      </c>
      <c r="O296" s="36">
        <v>0</v>
      </c>
      <c r="P296" s="44" t="s">
        <v>1315</v>
      </c>
      <c r="Q296" s="44" t="s">
        <v>1316</v>
      </c>
      <c r="R296" s="44" t="s">
        <v>430</v>
      </c>
      <c r="S296" s="36"/>
      <c r="T296" s="36" t="s">
        <v>651</v>
      </c>
      <c r="U296" s="36" t="s">
        <v>651</v>
      </c>
      <c r="V296" s="36" t="s">
        <v>652</v>
      </c>
      <c r="W296" s="36">
        <v>13978240228</v>
      </c>
      <c r="X296" s="36">
        <v>365</v>
      </c>
      <c r="Y296" s="36">
        <v>1349</v>
      </c>
      <c r="Z296" s="36">
        <v>67</v>
      </c>
      <c r="AA296" s="36">
        <v>249</v>
      </c>
      <c r="AB296" s="36">
        <v>1349</v>
      </c>
      <c r="AC296" s="36" t="s">
        <v>57</v>
      </c>
      <c r="AD296" s="36" t="s">
        <v>57</v>
      </c>
      <c r="AE296" s="36"/>
      <c r="AF296" s="36" t="s">
        <v>53</v>
      </c>
      <c r="AG296" s="63"/>
    </row>
    <row r="297" s="19" customFormat="1" ht="112.5" hidden="1" spans="1:33">
      <c r="A297" s="36">
        <f>SUBTOTAL(103,$B$8:B297)</f>
        <v>35</v>
      </c>
      <c r="B297" s="37" t="s">
        <v>68</v>
      </c>
      <c r="C297" s="36" t="s">
        <v>69</v>
      </c>
      <c r="D297" s="36" t="s">
        <v>101</v>
      </c>
      <c r="E297" s="37" t="s">
        <v>1317</v>
      </c>
      <c r="F297" s="37" t="str">
        <f>VLOOKUP(E:E,[1]项目信息综合查询_1!$I:$I,1,FALSE)</f>
        <v>长安镇新安村北府屯道路维修</v>
      </c>
      <c r="G297" s="37" t="s">
        <v>45</v>
      </c>
      <c r="H297" s="37" t="s">
        <v>587</v>
      </c>
      <c r="I297" s="37" t="s">
        <v>1318</v>
      </c>
      <c r="J297" s="36">
        <v>2024.03</v>
      </c>
      <c r="K297" s="36">
        <v>2024.05</v>
      </c>
      <c r="L297" s="46">
        <v>27.03</v>
      </c>
      <c r="M297" s="46">
        <v>27.03</v>
      </c>
      <c r="N297" s="36">
        <v>0</v>
      </c>
      <c r="O297" s="36">
        <v>0</v>
      </c>
      <c r="P297" s="44" t="s">
        <v>1319</v>
      </c>
      <c r="Q297" s="44" t="s">
        <v>1320</v>
      </c>
      <c r="R297" s="44" t="s">
        <v>1022</v>
      </c>
      <c r="S297" s="36"/>
      <c r="T297" s="36" t="s">
        <v>651</v>
      </c>
      <c r="U297" s="36" t="s">
        <v>651</v>
      </c>
      <c r="V297" s="36" t="s">
        <v>652</v>
      </c>
      <c r="W297" s="36">
        <v>13978240228</v>
      </c>
      <c r="X297" s="36">
        <v>579</v>
      </c>
      <c r="Y297" s="36">
        <v>1955</v>
      </c>
      <c r="Z297" s="36">
        <v>37</v>
      </c>
      <c r="AA297" s="36">
        <v>111</v>
      </c>
      <c r="AB297" s="36">
        <v>1955</v>
      </c>
      <c r="AC297" s="36" t="s">
        <v>57</v>
      </c>
      <c r="AD297" s="36" t="s">
        <v>57</v>
      </c>
      <c r="AE297" s="36"/>
      <c r="AF297" s="36" t="s">
        <v>53</v>
      </c>
      <c r="AG297" s="63"/>
    </row>
    <row r="298" s="19" customFormat="1" ht="112.5" hidden="1" spans="1:33">
      <c r="A298" s="36">
        <f>SUBTOTAL(103,$B$8:B298)</f>
        <v>35</v>
      </c>
      <c r="B298" s="37" t="s">
        <v>68</v>
      </c>
      <c r="C298" s="36" t="s">
        <v>69</v>
      </c>
      <c r="D298" s="36" t="s">
        <v>70</v>
      </c>
      <c r="E298" s="37" t="s">
        <v>1321</v>
      </c>
      <c r="F298" s="37" t="str">
        <f>VLOOKUP(E:E,[1]项目信息综合查询_1!$I:$I,1,FALSE)</f>
        <v>长安镇红卫村老路口排洪沟建设项目</v>
      </c>
      <c r="G298" s="37" t="s">
        <v>45</v>
      </c>
      <c r="H298" s="37" t="s">
        <v>587</v>
      </c>
      <c r="I298" s="37" t="s">
        <v>1322</v>
      </c>
      <c r="J298" s="36" t="s">
        <v>1268</v>
      </c>
      <c r="K298" s="36" t="s">
        <v>662</v>
      </c>
      <c r="L298" s="62">
        <v>30.6</v>
      </c>
      <c r="M298" s="62">
        <v>30.6</v>
      </c>
      <c r="N298" s="36">
        <v>0</v>
      </c>
      <c r="O298" s="36">
        <v>0</v>
      </c>
      <c r="P298" s="44" t="s">
        <v>1323</v>
      </c>
      <c r="Q298" s="44" t="s">
        <v>1324</v>
      </c>
      <c r="R298" s="44" t="s">
        <v>1325</v>
      </c>
      <c r="S298" s="36" t="s">
        <v>53</v>
      </c>
      <c r="T298" s="36" t="s">
        <v>651</v>
      </c>
      <c r="U298" s="36" t="s">
        <v>651</v>
      </c>
      <c r="V298" s="36" t="s">
        <v>652</v>
      </c>
      <c r="W298" s="36">
        <v>13978240228</v>
      </c>
      <c r="X298" s="36">
        <v>496</v>
      </c>
      <c r="Y298" s="36">
        <v>1984</v>
      </c>
      <c r="Z298" s="36">
        <v>75</v>
      </c>
      <c r="AA298" s="36">
        <v>267</v>
      </c>
      <c r="AB298" s="36">
        <v>2251</v>
      </c>
      <c r="AC298" s="36" t="s">
        <v>57</v>
      </c>
      <c r="AD298" s="36" t="s">
        <v>57</v>
      </c>
      <c r="AE298" s="36"/>
      <c r="AF298" s="36" t="s">
        <v>53</v>
      </c>
      <c r="AG298" s="63"/>
    </row>
    <row r="299" s="19" customFormat="1" ht="135" hidden="1" spans="1:33">
      <c r="A299" s="36">
        <f>SUBTOTAL(103,$B$8:B299)</f>
        <v>35</v>
      </c>
      <c r="B299" s="37" t="s">
        <v>68</v>
      </c>
      <c r="C299" s="36" t="s">
        <v>69</v>
      </c>
      <c r="D299" s="36" t="s">
        <v>70</v>
      </c>
      <c r="E299" s="37" t="s">
        <v>1326</v>
      </c>
      <c r="F299" s="37" t="str">
        <f>VLOOKUP(E:E,[1]项目信息综合查询_1!$I:$I,1,FALSE)</f>
        <v>长安镇安宁村枫木屯入屯道路水毁盖板涵修复工程</v>
      </c>
      <c r="G299" s="37" t="s">
        <v>45</v>
      </c>
      <c r="H299" s="37" t="s">
        <v>587</v>
      </c>
      <c r="I299" s="37" t="s">
        <v>908</v>
      </c>
      <c r="J299" s="36" t="s">
        <v>1282</v>
      </c>
      <c r="K299" s="36" t="s">
        <v>1283</v>
      </c>
      <c r="L299" s="62">
        <v>17.1</v>
      </c>
      <c r="M299" s="62">
        <v>17.1</v>
      </c>
      <c r="N299" s="36">
        <v>0</v>
      </c>
      <c r="O299" s="36">
        <v>0</v>
      </c>
      <c r="P299" s="44" t="s">
        <v>1327</v>
      </c>
      <c r="Q299" s="44" t="s">
        <v>1328</v>
      </c>
      <c r="R299" s="44" t="s">
        <v>430</v>
      </c>
      <c r="S299" s="36" t="s">
        <v>53</v>
      </c>
      <c r="T299" s="36" t="s">
        <v>651</v>
      </c>
      <c r="U299" s="36" t="s">
        <v>651</v>
      </c>
      <c r="V299" s="36" t="s">
        <v>652</v>
      </c>
      <c r="W299" s="36">
        <v>13978240228</v>
      </c>
      <c r="X299" s="36">
        <v>50</v>
      </c>
      <c r="Y299" s="36">
        <v>191</v>
      </c>
      <c r="Z299" s="36">
        <v>16</v>
      </c>
      <c r="AA299" s="36">
        <v>56</v>
      </c>
      <c r="AB299" s="36">
        <v>191</v>
      </c>
      <c r="AC299" s="36" t="s">
        <v>57</v>
      </c>
      <c r="AD299" s="36" t="s">
        <v>57</v>
      </c>
      <c r="AE299" s="36"/>
      <c r="AF299" s="36" t="s">
        <v>53</v>
      </c>
      <c r="AG299" s="63"/>
    </row>
    <row r="300" s="19" customFormat="1" ht="135" hidden="1" spans="1:33">
      <c r="A300" s="36">
        <f>SUBTOTAL(103,$B$8:B300)</f>
        <v>35</v>
      </c>
      <c r="B300" s="37" t="s">
        <v>68</v>
      </c>
      <c r="C300" s="36" t="s">
        <v>69</v>
      </c>
      <c r="D300" s="36" t="s">
        <v>101</v>
      </c>
      <c r="E300" s="37" t="s">
        <v>1329</v>
      </c>
      <c r="F300" s="37" t="str">
        <f>VLOOKUP(E:E,[1]项目信息综合查询_1!$I:$I,1,FALSE)</f>
        <v>长安镇隘面村融上农副产品加工基地产业路</v>
      </c>
      <c r="G300" s="37" t="s">
        <v>45</v>
      </c>
      <c r="H300" s="37" t="s">
        <v>587</v>
      </c>
      <c r="I300" s="37" t="s">
        <v>1276</v>
      </c>
      <c r="J300" s="36" t="s">
        <v>1268</v>
      </c>
      <c r="K300" s="36" t="s">
        <v>662</v>
      </c>
      <c r="L300" s="46">
        <v>18.65</v>
      </c>
      <c r="M300" s="46">
        <v>18.65</v>
      </c>
      <c r="N300" s="36">
        <v>0</v>
      </c>
      <c r="O300" s="36">
        <v>0</v>
      </c>
      <c r="P300" s="44" t="s">
        <v>1330</v>
      </c>
      <c r="Q300" s="44" t="s">
        <v>1331</v>
      </c>
      <c r="R300" s="44" t="s">
        <v>1279</v>
      </c>
      <c r="S300" s="36"/>
      <c r="T300" s="36" t="s">
        <v>651</v>
      </c>
      <c r="U300" s="36" t="s">
        <v>651</v>
      </c>
      <c r="V300" s="36" t="s">
        <v>652</v>
      </c>
      <c r="W300" s="36">
        <v>13978240228</v>
      </c>
      <c r="X300" s="36">
        <v>272</v>
      </c>
      <c r="Y300" s="36">
        <v>1161</v>
      </c>
      <c r="Z300" s="36">
        <v>38</v>
      </c>
      <c r="AA300" s="36">
        <v>167</v>
      </c>
      <c r="AB300" s="36">
        <v>1161</v>
      </c>
      <c r="AC300" s="36" t="s">
        <v>57</v>
      </c>
      <c r="AD300" s="36" t="s">
        <v>57</v>
      </c>
      <c r="AE300" s="36" t="s">
        <v>67</v>
      </c>
      <c r="AF300" s="36" t="s">
        <v>53</v>
      </c>
      <c r="AG300" s="63"/>
    </row>
    <row r="301" s="19" customFormat="1" ht="45" hidden="1" spans="1:33">
      <c r="A301" s="36">
        <f>SUBTOTAL(103,$B$8:B301)</f>
        <v>35</v>
      </c>
      <c r="B301" s="37" t="s">
        <v>41</v>
      </c>
      <c r="C301" s="36" t="s">
        <v>59</v>
      </c>
      <c r="D301" s="36" t="s">
        <v>317</v>
      </c>
      <c r="E301" s="37" t="s">
        <v>1332</v>
      </c>
      <c r="F301" s="37" t="str">
        <f>VLOOKUP(E:E,[1]项目信息综合查询_1!$I:$I,1,FALSE)</f>
        <v>民族手工艺竹制品精加工</v>
      </c>
      <c r="G301" s="37" t="s">
        <v>45</v>
      </c>
      <c r="H301" s="37" t="s">
        <v>587</v>
      </c>
      <c r="I301" s="37" t="s">
        <v>596</v>
      </c>
      <c r="J301" s="36" t="s">
        <v>63</v>
      </c>
      <c r="K301" s="36" t="s">
        <v>140</v>
      </c>
      <c r="L301" s="36">
        <v>31</v>
      </c>
      <c r="M301" s="36">
        <v>10</v>
      </c>
      <c r="N301" s="36">
        <v>0</v>
      </c>
      <c r="O301" s="36">
        <v>0</v>
      </c>
      <c r="P301" s="44" t="s">
        <v>1333</v>
      </c>
      <c r="Q301" s="36" t="s">
        <v>1334</v>
      </c>
      <c r="R301" s="36" t="s">
        <v>1335</v>
      </c>
      <c r="S301" s="36" t="s">
        <v>53</v>
      </c>
      <c r="T301" s="36" t="s">
        <v>1336</v>
      </c>
      <c r="U301" s="36" t="s">
        <v>651</v>
      </c>
      <c r="V301" s="36" t="s">
        <v>652</v>
      </c>
      <c r="W301" s="36">
        <v>13978240228</v>
      </c>
      <c r="X301" s="36">
        <v>99</v>
      </c>
      <c r="Y301" s="36">
        <v>338</v>
      </c>
      <c r="Z301" s="36">
        <v>8</v>
      </c>
      <c r="AA301" s="36">
        <v>27</v>
      </c>
      <c r="AB301" s="36">
        <v>338</v>
      </c>
      <c r="AC301" s="36" t="s">
        <v>57</v>
      </c>
      <c r="AD301" s="36" t="s">
        <v>57</v>
      </c>
      <c r="AE301" s="36"/>
      <c r="AF301" s="36" t="s">
        <v>53</v>
      </c>
      <c r="AG301" s="63"/>
    </row>
    <row r="302" s="19" customFormat="1" ht="27" hidden="1" spans="1:33">
      <c r="A302" s="36">
        <f>SUBTOTAL(103,$B$8:B302)</f>
        <v>35</v>
      </c>
      <c r="B302" s="37" t="s">
        <v>68</v>
      </c>
      <c r="C302" s="36" t="s">
        <v>69</v>
      </c>
      <c r="D302" s="36" t="s">
        <v>70</v>
      </c>
      <c r="E302" s="37" t="s">
        <v>1337</v>
      </c>
      <c r="F302" s="37" t="str">
        <f>VLOOKUP(E:E,[1]项目信息综合查询_1!$I:$I,1,FALSE)</f>
        <v>长安镇银洞村下银洞塌方治理项目</v>
      </c>
      <c r="G302" s="37" t="s">
        <v>45</v>
      </c>
      <c r="H302" s="37" t="s">
        <v>587</v>
      </c>
      <c r="I302" s="37" t="s">
        <v>891</v>
      </c>
      <c r="J302" s="36">
        <v>20240601</v>
      </c>
      <c r="K302" s="36">
        <v>20240801</v>
      </c>
      <c r="L302" s="36">
        <v>10</v>
      </c>
      <c r="M302" s="36">
        <v>10</v>
      </c>
      <c r="N302" s="36">
        <v>0</v>
      </c>
      <c r="O302" s="36">
        <v>0</v>
      </c>
      <c r="P302" s="44" t="s">
        <v>1338</v>
      </c>
      <c r="Q302" s="36" t="s">
        <v>1339</v>
      </c>
      <c r="R302" s="36" t="s">
        <v>1340</v>
      </c>
      <c r="S302" s="36" t="s">
        <v>57</v>
      </c>
      <c r="T302" s="36" t="s">
        <v>651</v>
      </c>
      <c r="U302" s="36" t="s">
        <v>651</v>
      </c>
      <c r="V302" s="36" t="s">
        <v>652</v>
      </c>
      <c r="W302" s="36">
        <v>13978240228</v>
      </c>
      <c r="X302" s="36">
        <v>66</v>
      </c>
      <c r="Y302" s="36">
        <v>393</v>
      </c>
      <c r="Z302" s="36">
        <v>37</v>
      </c>
      <c r="AA302" s="36">
        <v>155</v>
      </c>
      <c r="AB302" s="36">
        <v>393</v>
      </c>
      <c r="AC302" s="36" t="s">
        <v>57</v>
      </c>
      <c r="AD302" s="36" t="s">
        <v>57</v>
      </c>
      <c r="AE302" s="36" t="s">
        <v>67</v>
      </c>
      <c r="AF302" s="36" t="s">
        <v>53</v>
      </c>
      <c r="AG302" s="63" t="s">
        <v>108</v>
      </c>
    </row>
    <row r="303" s="19" customFormat="1" ht="33.75" hidden="1" spans="1:33">
      <c r="A303" s="36">
        <f>SUBTOTAL(103,$B$8:B303)</f>
        <v>35</v>
      </c>
      <c r="B303" s="37" t="s">
        <v>68</v>
      </c>
      <c r="C303" s="36" t="s">
        <v>69</v>
      </c>
      <c r="D303" s="36" t="s">
        <v>70</v>
      </c>
      <c r="E303" s="37" t="s">
        <v>1341</v>
      </c>
      <c r="F303" s="37" t="str">
        <f>VLOOKUP(E:E,[1]项目信息综合查询_1!$I:$I,1,FALSE)</f>
        <v>融安县长安镇寻村村龙猛屯一队、三队道路硬化项目</v>
      </c>
      <c r="G303" s="37" t="s">
        <v>45</v>
      </c>
      <c r="H303" s="37" t="s">
        <v>587</v>
      </c>
      <c r="I303" s="37" t="s">
        <v>1342</v>
      </c>
      <c r="J303" s="36">
        <v>20240601</v>
      </c>
      <c r="K303" s="36">
        <v>20240801</v>
      </c>
      <c r="L303" s="36">
        <v>40</v>
      </c>
      <c r="M303" s="36">
        <v>40</v>
      </c>
      <c r="N303" s="36">
        <v>0</v>
      </c>
      <c r="O303" s="36">
        <v>0</v>
      </c>
      <c r="P303" s="44" t="s">
        <v>1343</v>
      </c>
      <c r="Q303" s="36" t="s">
        <v>1344</v>
      </c>
      <c r="R303" s="36" t="s">
        <v>1340</v>
      </c>
      <c r="S303" s="36" t="s">
        <v>57</v>
      </c>
      <c r="T303" s="36" t="s">
        <v>651</v>
      </c>
      <c r="U303" s="36" t="s">
        <v>651</v>
      </c>
      <c r="V303" s="36" t="s">
        <v>652</v>
      </c>
      <c r="W303" s="36">
        <v>13978240228</v>
      </c>
      <c r="X303" s="36">
        <v>102</v>
      </c>
      <c r="Y303" s="36">
        <v>383</v>
      </c>
      <c r="Z303" s="36">
        <v>62</v>
      </c>
      <c r="AA303" s="36">
        <v>223</v>
      </c>
      <c r="AB303" s="36">
        <v>400</v>
      </c>
      <c r="AC303" s="36" t="s">
        <v>57</v>
      </c>
      <c r="AD303" s="36" t="s">
        <v>57</v>
      </c>
      <c r="AE303" s="36" t="s">
        <v>67</v>
      </c>
      <c r="AF303" s="36" t="s">
        <v>53</v>
      </c>
      <c r="AG303" s="63" t="s">
        <v>108</v>
      </c>
    </row>
    <row r="304" s="19" customFormat="1" ht="27" hidden="1" spans="1:33">
      <c r="A304" s="36">
        <f>SUBTOTAL(103,$B$8:B304)</f>
        <v>35</v>
      </c>
      <c r="B304" s="37" t="s">
        <v>68</v>
      </c>
      <c r="C304" s="36" t="s">
        <v>185</v>
      </c>
      <c r="D304" s="36" t="s">
        <v>224</v>
      </c>
      <c r="E304" s="37" t="s">
        <v>1345</v>
      </c>
      <c r="F304" s="37" t="str">
        <f>VLOOKUP(E:E,[1]项目信息综合查询_1!$I:$I,1,FALSE)</f>
        <v>长安镇竹子村下里屯农村污水排水沟建设项目</v>
      </c>
      <c r="G304" s="37" t="s">
        <v>45</v>
      </c>
      <c r="H304" s="37" t="s">
        <v>587</v>
      </c>
      <c r="I304" s="37" t="s">
        <v>1291</v>
      </c>
      <c r="J304" s="36">
        <v>20240601</v>
      </c>
      <c r="K304" s="36">
        <v>20240801</v>
      </c>
      <c r="L304" s="36">
        <v>10</v>
      </c>
      <c r="M304" s="36">
        <v>10</v>
      </c>
      <c r="N304" s="36">
        <v>0</v>
      </c>
      <c r="O304" s="36">
        <v>0</v>
      </c>
      <c r="P304" s="44" t="s">
        <v>1346</v>
      </c>
      <c r="Q304" s="36" t="s">
        <v>308</v>
      </c>
      <c r="R304" s="36" t="s">
        <v>1347</v>
      </c>
      <c r="S304" s="36" t="s">
        <v>57</v>
      </c>
      <c r="T304" s="36" t="s">
        <v>228</v>
      </c>
      <c r="U304" s="36" t="s">
        <v>651</v>
      </c>
      <c r="V304" s="36" t="s">
        <v>652</v>
      </c>
      <c r="W304" s="36">
        <v>13978240228</v>
      </c>
      <c r="X304" s="36">
        <v>60</v>
      </c>
      <c r="Y304" s="36">
        <v>231</v>
      </c>
      <c r="Z304" s="36">
        <v>11</v>
      </c>
      <c r="AA304" s="36">
        <v>29</v>
      </c>
      <c r="AB304" s="36">
        <v>231</v>
      </c>
      <c r="AC304" s="36" t="s">
        <v>57</v>
      </c>
      <c r="AD304" s="36" t="s">
        <v>57</v>
      </c>
      <c r="AE304" s="36" t="s">
        <v>135</v>
      </c>
      <c r="AF304" s="36" t="s">
        <v>53</v>
      </c>
      <c r="AG304" s="59" t="s">
        <v>108</v>
      </c>
    </row>
    <row r="305" s="19" customFormat="1" ht="27" hidden="1" spans="1:33">
      <c r="A305" s="36">
        <f>SUBTOTAL(103,$B$8:B305)</f>
        <v>35</v>
      </c>
      <c r="B305" s="37" t="s">
        <v>68</v>
      </c>
      <c r="C305" s="36" t="s">
        <v>185</v>
      </c>
      <c r="D305" s="36" t="s">
        <v>224</v>
      </c>
      <c r="E305" s="37" t="s">
        <v>1348</v>
      </c>
      <c r="F305" s="37" t="str">
        <f>VLOOKUP(E:E,[1]项目信息综合查询_1!$I:$I,1,FALSE)</f>
        <v>长安镇太平村太平、良寨屯农村污水排水沟建设项目</v>
      </c>
      <c r="G305" s="37" t="s">
        <v>45</v>
      </c>
      <c r="H305" s="37" t="s">
        <v>587</v>
      </c>
      <c r="I305" s="37" t="s">
        <v>1349</v>
      </c>
      <c r="J305" s="36">
        <v>20240601</v>
      </c>
      <c r="K305" s="36">
        <v>20240801</v>
      </c>
      <c r="L305" s="36">
        <v>30</v>
      </c>
      <c r="M305" s="36">
        <v>30</v>
      </c>
      <c r="N305" s="36">
        <v>0</v>
      </c>
      <c r="O305" s="36">
        <v>0</v>
      </c>
      <c r="P305" s="44" t="s">
        <v>1350</v>
      </c>
      <c r="Q305" s="36" t="s">
        <v>308</v>
      </c>
      <c r="R305" s="36" t="s">
        <v>1347</v>
      </c>
      <c r="S305" s="36" t="s">
        <v>57</v>
      </c>
      <c r="T305" s="36" t="s">
        <v>228</v>
      </c>
      <c r="U305" s="36" t="s">
        <v>651</v>
      </c>
      <c r="V305" s="36" t="s">
        <v>652</v>
      </c>
      <c r="W305" s="36">
        <v>13978240228</v>
      </c>
      <c r="X305" s="36">
        <v>651</v>
      </c>
      <c r="Y305" s="36">
        <v>2507</v>
      </c>
      <c r="Z305" s="36">
        <v>99</v>
      </c>
      <c r="AA305" s="36">
        <v>362</v>
      </c>
      <c r="AB305" s="36">
        <v>2507</v>
      </c>
      <c r="AC305" s="36" t="s">
        <v>57</v>
      </c>
      <c r="AD305" s="36" t="s">
        <v>57</v>
      </c>
      <c r="AE305" s="36" t="s">
        <v>135</v>
      </c>
      <c r="AF305" s="36" t="s">
        <v>53</v>
      </c>
      <c r="AG305" s="59" t="s">
        <v>108</v>
      </c>
    </row>
    <row r="306" s="19" customFormat="1" ht="27" hidden="1" spans="1:33">
      <c r="A306" s="36">
        <f>SUBTOTAL(103,$B$8:B306)</f>
        <v>35</v>
      </c>
      <c r="B306" s="37" t="s">
        <v>68</v>
      </c>
      <c r="C306" s="36" t="s">
        <v>185</v>
      </c>
      <c r="D306" s="36" t="s">
        <v>224</v>
      </c>
      <c r="E306" s="37" t="s">
        <v>1351</v>
      </c>
      <c r="F306" s="37" t="str">
        <f>VLOOKUP(E:E,[1]项目信息综合查询_1!$I:$I,1,FALSE)</f>
        <v>长安镇大坡村高泽屯农村污水治理项目</v>
      </c>
      <c r="G306" s="37" t="s">
        <v>45</v>
      </c>
      <c r="H306" s="37" t="s">
        <v>587</v>
      </c>
      <c r="I306" s="37" t="s">
        <v>596</v>
      </c>
      <c r="J306" s="36">
        <v>20240601</v>
      </c>
      <c r="K306" s="36">
        <v>20240801</v>
      </c>
      <c r="L306" s="36">
        <v>50</v>
      </c>
      <c r="M306" s="36">
        <v>50</v>
      </c>
      <c r="N306" s="36">
        <v>0</v>
      </c>
      <c r="O306" s="36">
        <v>0</v>
      </c>
      <c r="P306" s="44" t="s">
        <v>1352</v>
      </c>
      <c r="Q306" s="36" t="s">
        <v>308</v>
      </c>
      <c r="R306" s="36" t="s">
        <v>1347</v>
      </c>
      <c r="S306" s="36" t="s">
        <v>57</v>
      </c>
      <c r="T306" s="36" t="s">
        <v>228</v>
      </c>
      <c r="U306" s="36" t="s">
        <v>651</v>
      </c>
      <c r="V306" s="36" t="s">
        <v>652</v>
      </c>
      <c r="W306" s="36">
        <v>13978240228</v>
      </c>
      <c r="X306" s="36"/>
      <c r="Y306" s="36"/>
      <c r="Z306" s="36"/>
      <c r="AA306" s="36"/>
      <c r="AB306" s="36">
        <v>400</v>
      </c>
      <c r="AC306" s="36" t="s">
        <v>57</v>
      </c>
      <c r="AD306" s="36" t="s">
        <v>57</v>
      </c>
      <c r="AE306" s="36" t="s">
        <v>135</v>
      </c>
      <c r="AF306" s="36" t="s">
        <v>53</v>
      </c>
      <c r="AG306" s="59" t="s">
        <v>108</v>
      </c>
    </row>
    <row r="307" s="19" customFormat="1" ht="33.75" hidden="1" spans="1:33">
      <c r="A307" s="36">
        <f>SUBTOTAL(103,$B$8:B307)</f>
        <v>35</v>
      </c>
      <c r="B307" s="37" t="s">
        <v>41</v>
      </c>
      <c r="C307" s="36" t="s">
        <v>152</v>
      </c>
      <c r="D307" s="36" t="s">
        <v>628</v>
      </c>
      <c r="E307" s="37" t="s">
        <v>1353</v>
      </c>
      <c r="F307" s="37" t="str">
        <f>VLOOKUP(E:E,[1]项目信息综合查询_1!$I:$I,1,FALSE)</f>
        <v>融安县乡村振兴领导干部人才培训项目（粤桂协作）</v>
      </c>
      <c r="G307" s="37" t="s">
        <v>45</v>
      </c>
      <c r="H307" s="37"/>
      <c r="I307" s="37"/>
      <c r="J307" s="36" t="s">
        <v>597</v>
      </c>
      <c r="K307" s="36" t="s">
        <v>446</v>
      </c>
      <c r="L307" s="36">
        <v>50</v>
      </c>
      <c r="M307" s="36">
        <v>0</v>
      </c>
      <c r="N307" s="36">
        <v>0</v>
      </c>
      <c r="O307" s="36">
        <v>50</v>
      </c>
      <c r="P307" s="44" t="s">
        <v>1354</v>
      </c>
      <c r="Q307" s="44" t="s">
        <v>1355</v>
      </c>
      <c r="R307" s="44" t="s">
        <v>227</v>
      </c>
      <c r="S307" s="36" t="s">
        <v>53</v>
      </c>
      <c r="T307" s="36" t="s">
        <v>1356</v>
      </c>
      <c r="U307" s="36" t="s">
        <v>1356</v>
      </c>
      <c r="V307" s="36" t="s">
        <v>1357</v>
      </c>
      <c r="W307" s="36">
        <v>18172157399</v>
      </c>
      <c r="X307" s="36"/>
      <c r="Y307" s="36"/>
      <c r="Z307" s="36"/>
      <c r="AA307" s="36"/>
      <c r="AB307" s="36">
        <v>610</v>
      </c>
      <c r="AC307" s="36" t="s">
        <v>57</v>
      </c>
      <c r="AD307" s="36" t="s">
        <v>53</v>
      </c>
      <c r="AE307" s="36" t="s">
        <v>602</v>
      </c>
      <c r="AF307" s="36" t="s">
        <v>53</v>
      </c>
      <c r="AG307" s="63"/>
    </row>
  </sheetData>
  <autoFilter ref="A6:AG307">
    <filterColumn colId="19">
      <filters>
        <filter val="融安县农业农村局"/>
      </filters>
    </filterColumn>
    <extLst/>
  </autoFilter>
  <sortState ref="A8:AG424">
    <sortCondition ref="U8:U424"/>
  </sortState>
  <mergeCells count="30">
    <mergeCell ref="A1:B1"/>
    <mergeCell ref="A2:AE2"/>
    <mergeCell ref="A3:AE3"/>
    <mergeCell ref="L4:O4"/>
    <mergeCell ref="M5:O5"/>
    <mergeCell ref="A7:K7"/>
    <mergeCell ref="P7:W7"/>
    <mergeCell ref="AC7:AE7"/>
    <mergeCell ref="A4:A6"/>
    <mergeCell ref="B4:B6"/>
    <mergeCell ref="C4:C6"/>
    <mergeCell ref="D4:D6"/>
    <mergeCell ref="E4:E6"/>
    <mergeCell ref="L5:L6"/>
    <mergeCell ref="P4:P6"/>
    <mergeCell ref="Q4:Q6"/>
    <mergeCell ref="R4:R6"/>
    <mergeCell ref="S4:S6"/>
    <mergeCell ref="T4:T6"/>
    <mergeCell ref="U4:U6"/>
    <mergeCell ref="V4:V6"/>
    <mergeCell ref="W4:W6"/>
    <mergeCell ref="AC4:AC6"/>
    <mergeCell ref="AD4:AD6"/>
    <mergeCell ref="AE4:AE6"/>
    <mergeCell ref="AF4:AF6"/>
    <mergeCell ref="AG4:AG6"/>
    <mergeCell ref="G4:I5"/>
    <mergeCell ref="J4:K5"/>
    <mergeCell ref="X4:AB5"/>
  </mergeCells>
  <pageMargins left="0.751388888888889" right="0.751388888888889" top="1" bottom="1" header="0.5" footer="0.5"/>
  <pageSetup paperSize="8" scale="7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zoomScale="80" zoomScaleNormal="80" topLeftCell="A2" workbookViewId="0">
      <selection activeCell="O19" sqref="O19"/>
    </sheetView>
  </sheetViews>
  <sheetFormatPr defaultColWidth="9" defaultRowHeight="13.5" outlineLevelCol="6"/>
  <cols>
    <col min="1" max="1" width="7.34166666666667" style="3" customWidth="1"/>
    <col min="2" max="2" width="23.1166666666667" style="4" customWidth="1"/>
    <col min="3" max="3" width="12.5" style="4" customWidth="1"/>
    <col min="4" max="4" width="13.2833333333333" style="3" customWidth="1"/>
    <col min="5" max="6" width="23.1166666666667" style="5" customWidth="1"/>
    <col min="7" max="7" width="17.6583333333333" customWidth="1"/>
  </cols>
  <sheetData>
    <row r="1" ht="58" customHeight="1" spans="1:6">
      <c r="A1" s="6" t="s">
        <v>1358</v>
      </c>
      <c r="B1" s="7"/>
      <c r="C1" s="7"/>
      <c r="D1" s="6"/>
      <c r="E1" s="6"/>
      <c r="F1" s="6"/>
    </row>
    <row r="2" s="1" customFormat="1" ht="52" customHeight="1" spans="1:7">
      <c r="A2" s="8" t="s">
        <v>3</v>
      </c>
      <c r="B2" s="9" t="s">
        <v>16</v>
      </c>
      <c r="C2" s="8" t="s">
        <v>1359</v>
      </c>
      <c r="D2" s="8" t="s">
        <v>1360</v>
      </c>
      <c r="E2" s="8" t="s">
        <v>1361</v>
      </c>
      <c r="F2" s="8" t="s">
        <v>1362</v>
      </c>
      <c r="G2" s="8" t="s">
        <v>22</v>
      </c>
    </row>
    <row r="3" ht="30" customHeight="1" spans="1:7">
      <c r="A3" s="10" t="s">
        <v>40</v>
      </c>
      <c r="B3" s="11"/>
      <c r="C3" s="12">
        <v>415</v>
      </c>
      <c r="D3" s="12">
        <v>300</v>
      </c>
      <c r="E3" s="12">
        <v>38339.2948975</v>
      </c>
      <c r="F3" s="12">
        <v>4623.198205</v>
      </c>
      <c r="G3" s="8"/>
    </row>
    <row r="4" s="2" customFormat="1" ht="18.75" spans="1:7">
      <c r="A4" s="13">
        <v>1</v>
      </c>
      <c r="B4" s="13" t="s">
        <v>651</v>
      </c>
      <c r="C4" s="13">
        <v>36</v>
      </c>
      <c r="D4" s="13">
        <v>23</v>
      </c>
      <c r="E4" s="13">
        <v>2565.779038</v>
      </c>
      <c r="F4" s="13">
        <v>1650</v>
      </c>
      <c r="G4" s="8"/>
    </row>
    <row r="5" s="2" customFormat="1" ht="18.75" spans="1:7">
      <c r="A5" s="13">
        <v>2</v>
      </c>
      <c r="B5" s="13" t="s">
        <v>54</v>
      </c>
      <c r="C5" s="13">
        <v>15</v>
      </c>
      <c r="D5" s="13">
        <v>13</v>
      </c>
      <c r="E5" s="13">
        <v>825.297521</v>
      </c>
      <c r="F5" s="13">
        <v>0</v>
      </c>
      <c r="G5" s="8"/>
    </row>
    <row r="6" s="2" customFormat="1" ht="18.75" spans="1:7">
      <c r="A6" s="13">
        <v>3</v>
      </c>
      <c r="B6" s="13" t="s">
        <v>1210</v>
      </c>
      <c r="C6" s="13">
        <v>20</v>
      </c>
      <c r="D6" s="13">
        <v>14</v>
      </c>
      <c r="E6" s="13">
        <v>652.978839</v>
      </c>
      <c r="F6" s="13">
        <v>0</v>
      </c>
      <c r="G6" s="8"/>
    </row>
    <row r="7" s="2" customFormat="1" ht="18.75" spans="1:7">
      <c r="A7" s="13">
        <v>4</v>
      </c>
      <c r="B7" s="13" t="s">
        <v>144</v>
      </c>
      <c r="C7" s="13">
        <v>25</v>
      </c>
      <c r="D7" s="13">
        <v>21</v>
      </c>
      <c r="E7" s="13">
        <v>970.228122</v>
      </c>
      <c r="F7" s="13">
        <v>0</v>
      </c>
      <c r="G7" s="8"/>
    </row>
    <row r="8" s="2" customFormat="1" ht="18.75" spans="1:7">
      <c r="A8" s="13">
        <v>5</v>
      </c>
      <c r="B8" s="13" t="s">
        <v>325</v>
      </c>
      <c r="C8" s="13">
        <v>22</v>
      </c>
      <c r="D8" s="13">
        <v>22</v>
      </c>
      <c r="E8" s="13">
        <v>969.638287</v>
      </c>
      <c r="F8" s="13">
        <v>0</v>
      </c>
      <c r="G8" s="8"/>
    </row>
    <row r="9" s="2" customFormat="1" ht="18.75" spans="1:7">
      <c r="A9" s="13">
        <v>6</v>
      </c>
      <c r="B9" s="13" t="s">
        <v>455</v>
      </c>
      <c r="C9" s="13">
        <v>32</v>
      </c>
      <c r="D9" s="13">
        <v>17</v>
      </c>
      <c r="E9" s="13">
        <v>961.29748</v>
      </c>
      <c r="F9" s="13">
        <v>750</v>
      </c>
      <c r="G9" s="8"/>
    </row>
    <row r="10" s="2" customFormat="1" ht="18.75" spans="1:7">
      <c r="A10" s="13">
        <v>7</v>
      </c>
      <c r="B10" s="13" t="s">
        <v>1101</v>
      </c>
      <c r="C10" s="13">
        <v>13</v>
      </c>
      <c r="D10" s="13">
        <v>10</v>
      </c>
      <c r="E10" s="13">
        <v>788.986159</v>
      </c>
      <c r="F10" s="13">
        <v>0</v>
      </c>
      <c r="G10" s="8"/>
    </row>
    <row r="11" s="2" customFormat="1" ht="18.75" spans="1:7">
      <c r="A11" s="13">
        <v>8</v>
      </c>
      <c r="B11" s="13" t="s">
        <v>1059</v>
      </c>
      <c r="C11" s="13">
        <v>14</v>
      </c>
      <c r="D11" s="13">
        <v>12</v>
      </c>
      <c r="E11" s="13">
        <v>693.4733205</v>
      </c>
      <c r="F11" s="13">
        <v>0</v>
      </c>
      <c r="G11" s="8"/>
    </row>
    <row r="12" s="2" customFormat="1" ht="18.75" spans="1:7">
      <c r="A12" s="13">
        <v>9</v>
      </c>
      <c r="B12" s="13" t="s">
        <v>530</v>
      </c>
      <c r="C12" s="13">
        <v>17</v>
      </c>
      <c r="D12" s="13">
        <v>14</v>
      </c>
      <c r="E12" s="13">
        <v>874.294904</v>
      </c>
      <c r="F12" s="13">
        <v>0</v>
      </c>
      <c r="G12" s="8"/>
    </row>
    <row r="13" s="2" customFormat="1" ht="18.75" spans="1:7">
      <c r="A13" s="13">
        <v>10</v>
      </c>
      <c r="B13" s="13" t="s">
        <v>420</v>
      </c>
      <c r="C13" s="13">
        <v>10</v>
      </c>
      <c r="D13" s="13">
        <v>7</v>
      </c>
      <c r="E13" s="13">
        <v>499.237</v>
      </c>
      <c r="F13" s="13">
        <v>0</v>
      </c>
      <c r="G13" s="8"/>
    </row>
    <row r="14" s="2" customFormat="1" ht="18.75" spans="1:7">
      <c r="A14" s="13">
        <v>11</v>
      </c>
      <c r="B14" s="13" t="s">
        <v>241</v>
      </c>
      <c r="C14" s="13">
        <v>24</v>
      </c>
      <c r="D14" s="13">
        <v>20</v>
      </c>
      <c r="E14" s="13">
        <v>825.849632</v>
      </c>
      <c r="F14" s="13">
        <v>0</v>
      </c>
      <c r="G14" s="8"/>
    </row>
    <row r="15" s="2" customFormat="1" ht="18.75" spans="1:7">
      <c r="A15" s="13">
        <v>12</v>
      </c>
      <c r="B15" s="13" t="s">
        <v>1140</v>
      </c>
      <c r="C15" s="13">
        <v>23</v>
      </c>
      <c r="D15" s="13">
        <v>18</v>
      </c>
      <c r="E15" s="13">
        <v>982.753695</v>
      </c>
      <c r="F15" s="13">
        <v>145.346115</v>
      </c>
      <c r="G15" s="8"/>
    </row>
    <row r="16" s="2" customFormat="1" ht="27" spans="1:7">
      <c r="A16" s="13">
        <v>13</v>
      </c>
      <c r="B16" s="13" t="s">
        <v>324</v>
      </c>
      <c r="C16" s="13">
        <v>35</v>
      </c>
      <c r="D16" s="13">
        <v>32</v>
      </c>
      <c r="E16" s="13">
        <v>8310.398689</v>
      </c>
      <c r="F16" s="13">
        <v>40</v>
      </c>
      <c r="G16" s="8" t="s">
        <v>1363</v>
      </c>
    </row>
    <row r="17" s="2" customFormat="1" ht="27" spans="1:7">
      <c r="A17" s="13">
        <v>14</v>
      </c>
      <c r="B17" s="13" t="s">
        <v>953</v>
      </c>
      <c r="C17" s="13">
        <v>21</v>
      </c>
      <c r="D17" s="13">
        <v>20</v>
      </c>
      <c r="E17" s="13">
        <v>12560</v>
      </c>
      <c r="F17" s="13">
        <v>330</v>
      </c>
      <c r="G17" s="8" t="s">
        <v>1364</v>
      </c>
    </row>
    <row r="18" s="2" customFormat="1" ht="18.75" spans="1:7">
      <c r="A18" s="13">
        <v>15</v>
      </c>
      <c r="B18" s="13" t="s">
        <v>593</v>
      </c>
      <c r="C18" s="13">
        <v>1</v>
      </c>
      <c r="D18" s="13">
        <v>1</v>
      </c>
      <c r="E18" s="13">
        <v>583</v>
      </c>
      <c r="F18" s="13">
        <v>0</v>
      </c>
      <c r="G18" s="8"/>
    </row>
    <row r="19" s="2" customFormat="1" ht="37.5" spans="1:7">
      <c r="A19" s="13">
        <v>16</v>
      </c>
      <c r="B19" s="13" t="s">
        <v>131</v>
      </c>
      <c r="C19" s="13">
        <v>1</v>
      </c>
      <c r="D19" s="13">
        <v>1</v>
      </c>
      <c r="E19" s="14">
        <v>1150</v>
      </c>
      <c r="F19" s="13">
        <v>0</v>
      </c>
      <c r="G19" s="8" t="s">
        <v>135</v>
      </c>
    </row>
    <row r="20" s="2" customFormat="1" ht="37.5" spans="1:7">
      <c r="A20" s="13">
        <v>17</v>
      </c>
      <c r="B20" s="13" t="s">
        <v>1043</v>
      </c>
      <c r="C20" s="13">
        <v>1</v>
      </c>
      <c r="D20" s="13">
        <v>1</v>
      </c>
      <c r="E20" s="14">
        <v>300</v>
      </c>
      <c r="F20" s="13">
        <v>0</v>
      </c>
      <c r="G20" s="8" t="s">
        <v>135</v>
      </c>
    </row>
    <row r="21" s="2" customFormat="1" ht="56.25" spans="1:7">
      <c r="A21" s="13">
        <v>18</v>
      </c>
      <c r="B21" s="13" t="s">
        <v>600</v>
      </c>
      <c r="C21" s="13">
        <v>1</v>
      </c>
      <c r="D21" s="13">
        <v>1</v>
      </c>
      <c r="E21" s="13">
        <v>0</v>
      </c>
      <c r="F21" s="13">
        <v>100</v>
      </c>
      <c r="G21" s="8"/>
    </row>
    <row r="22" s="2" customFormat="1" ht="37.5" spans="1:7">
      <c r="A22" s="13">
        <v>19</v>
      </c>
      <c r="B22" s="13" t="s">
        <v>607</v>
      </c>
      <c r="C22" s="13">
        <v>1</v>
      </c>
      <c r="D22" s="13">
        <v>1</v>
      </c>
      <c r="E22" s="13">
        <v>0</v>
      </c>
      <c r="F22" s="13">
        <v>500</v>
      </c>
      <c r="G22" s="8"/>
    </row>
    <row r="23" s="2" customFormat="1" ht="18.75" spans="1:7">
      <c r="A23" s="13">
        <v>20</v>
      </c>
      <c r="B23" s="13" t="s">
        <v>612</v>
      </c>
      <c r="C23" s="13">
        <v>46</v>
      </c>
      <c r="D23" s="13">
        <v>5</v>
      </c>
      <c r="E23" s="13">
        <v>206.012211</v>
      </c>
      <c r="F23" s="13">
        <v>0</v>
      </c>
      <c r="G23" s="8"/>
    </row>
    <row r="24" s="2" customFormat="1" ht="37.5" spans="1:7">
      <c r="A24" s="13">
        <v>21</v>
      </c>
      <c r="B24" s="13" t="s">
        <v>1356</v>
      </c>
      <c r="C24" s="13">
        <v>1</v>
      </c>
      <c r="D24" s="13">
        <v>1</v>
      </c>
      <c r="E24" s="13">
        <v>0</v>
      </c>
      <c r="F24" s="13">
        <v>50</v>
      </c>
      <c r="G24" s="8"/>
    </row>
    <row r="25" s="2" customFormat="1" ht="18.75" spans="1:7">
      <c r="A25" s="13">
        <v>22</v>
      </c>
      <c r="B25" s="13" t="s">
        <v>632</v>
      </c>
      <c r="C25" s="13">
        <v>1</v>
      </c>
      <c r="D25" s="13">
        <v>1</v>
      </c>
      <c r="E25" s="13">
        <v>0</v>
      </c>
      <c r="F25" s="13">
        <v>100</v>
      </c>
      <c r="G25" s="8"/>
    </row>
    <row r="26" s="2" customFormat="1" ht="18.75" spans="1:7">
      <c r="A26" s="13">
        <v>23</v>
      </c>
      <c r="B26" s="13" t="s">
        <v>779</v>
      </c>
      <c r="C26" s="13">
        <v>1</v>
      </c>
      <c r="D26" s="13">
        <v>1</v>
      </c>
      <c r="E26" s="13">
        <v>0</v>
      </c>
      <c r="F26" s="13">
        <v>860</v>
      </c>
      <c r="G26" s="8"/>
    </row>
    <row r="27" s="2" customFormat="1" ht="37.5" spans="1:7">
      <c r="A27" s="13">
        <v>24</v>
      </c>
      <c r="B27" s="13" t="s">
        <v>786</v>
      </c>
      <c r="C27" s="13">
        <v>4</v>
      </c>
      <c r="D27" s="13">
        <v>4</v>
      </c>
      <c r="E27" s="13">
        <v>86</v>
      </c>
      <c r="F27" s="13">
        <v>0</v>
      </c>
      <c r="G27" s="8"/>
    </row>
    <row r="28" s="2" customFormat="1" ht="37.5" spans="1:7">
      <c r="A28" s="13">
        <v>25</v>
      </c>
      <c r="B28" s="13" t="s">
        <v>807</v>
      </c>
      <c r="C28" s="13">
        <v>6</v>
      </c>
      <c r="D28" s="13">
        <v>3</v>
      </c>
      <c r="E28" s="13">
        <v>800</v>
      </c>
      <c r="F28" s="13">
        <v>97.85209</v>
      </c>
      <c r="G28" s="8"/>
    </row>
    <row r="29" s="2" customFormat="1" ht="18.75" spans="1:7">
      <c r="A29" s="13">
        <v>26</v>
      </c>
      <c r="B29" s="13" t="s">
        <v>824</v>
      </c>
      <c r="C29" s="13">
        <v>42</v>
      </c>
      <c r="D29" s="13">
        <v>35</v>
      </c>
      <c r="E29" s="13">
        <v>1619.07</v>
      </c>
      <c r="F29" s="13">
        <v>0</v>
      </c>
      <c r="G29" s="8"/>
    </row>
    <row r="30" s="2" customFormat="1" ht="37.5" spans="1:7">
      <c r="A30" s="13">
        <v>27</v>
      </c>
      <c r="B30" s="13" t="s">
        <v>1034</v>
      </c>
      <c r="C30" s="13">
        <v>1</v>
      </c>
      <c r="D30" s="13">
        <v>1</v>
      </c>
      <c r="E30" s="13">
        <v>365</v>
      </c>
      <c r="F30" s="13">
        <v>0</v>
      </c>
      <c r="G30" s="8"/>
    </row>
    <row r="31" s="2" customFormat="1" ht="37.5" spans="1:7">
      <c r="A31" s="13">
        <v>28</v>
      </c>
      <c r="B31" s="13" t="s">
        <v>1053</v>
      </c>
      <c r="C31" s="13">
        <v>1</v>
      </c>
      <c r="D31" s="13">
        <v>1</v>
      </c>
      <c r="E31" s="13">
        <v>750</v>
      </c>
      <c r="F31" s="13">
        <v>0</v>
      </c>
      <c r="G31" s="8"/>
    </row>
  </sheetData>
  <sortState ref="A2:D28">
    <sortCondition ref="A2:A28"/>
  </sortState>
  <mergeCells count="2">
    <mergeCell ref="A1:F1"/>
    <mergeCell ref="A3:B3"/>
  </mergeCells>
  <pageMargins left="0.75" right="0.75" top="1" bottom="1" header="0.5" footer="0.5"/>
  <pageSetup paperSize="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项目明细表 </vt:lpstr>
      <vt:lpstr>融安县2024年项目实施概况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李智彪</cp:lastModifiedBy>
  <dcterms:created xsi:type="dcterms:W3CDTF">2024-03-14T19:37:00Z</dcterms:created>
  <dcterms:modified xsi:type="dcterms:W3CDTF">2024-07-12T07:35:47Z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BC4BEC536B474E23893ED2C966F9F495_13</vt:lpwstr>
  </property>
  <property fmtid="{D5CDD505-2E9C-101B-9397-08002B2CF9AE}" pid="3" name="KSOProductBuildVer">
    <vt:lpwstr>2052-12.1.0.17147</vt:lpwstr>
  </property>
  <property fmtid="{D5CDD505-2E9C-101B-9397-08002B2CF9AE}" pid="4" name="KSOReadingLayout">
    <vt:bool>true</vt:bool>
  </property>
</Properties>
</file>