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1" activeTab="3"/>
  </bookViews>
  <sheets>
    <sheet name="汇总" sheetId="5" r:id="rId1"/>
    <sheet name="产业发展项目" sheetId="1" r:id="rId2"/>
    <sheet name="基础设施项目" sheetId="10" r:id="rId3"/>
    <sheet name="公益性岗位" sheetId="9" r:id="rId4"/>
  </sheets>
  <definedNames>
    <definedName name="_xlnm._FilterDatabase" localSheetId="1" hidden="1">产业发展项目!$A$4:$L$13</definedName>
    <definedName name="_xlnm._FilterDatabase" localSheetId="2" hidden="1">基础设施项目!$A$4:$J$5</definedName>
    <definedName name="_xlnm.Print_Area" localSheetId="0">汇总!$A$1:$E$7</definedName>
    <definedName name="_xlnm.Print_Titles" localSheetId="1">产业发展项目!$1:$3</definedName>
    <definedName name="_xlnm.Print_Titles" localSheetId="2">基础设施项目!$1:$3</definedName>
  </definedNames>
  <calcPr calcId="144525"/>
</workbook>
</file>

<file path=xl/sharedStrings.xml><?xml version="1.0" encoding="utf-8"?>
<sst xmlns="http://schemas.openxmlformats.org/spreadsheetml/2006/main" count="125" uniqueCount="87">
  <si>
    <t>附件1：</t>
  </si>
  <si>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</si>
  <si>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年中央第二批财政衔接推进乡村振兴补助资金分配总表</t>
    </r>
  </si>
  <si>
    <r>
      <rPr>
        <sz val="12"/>
        <rFont val="仿宋_GB2312"/>
        <charset val="134"/>
      </rPr>
      <t>中央</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</si>
  <si>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</si>
  <si>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</si>
  <si>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</si>
  <si>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</si>
  <si>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</si>
  <si>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年中央第二批财政衔接推进乡村振兴补助资金产业发展项目计划表</t>
    </r>
  </si>
  <si>
    <t>农业农村局、市场监管局、各乡镇</t>
  </si>
  <si>
    <r>
      <rPr>
        <sz val="12"/>
        <rFont val="仿宋_GB2312"/>
        <charset val="134"/>
      </rPr>
      <t>中央资金</t>
    </r>
  </si>
  <si>
    <r>
      <rPr>
        <sz val="12"/>
        <rFont val="仿宋_GB2312"/>
        <charset val="134"/>
      </rPr>
      <t>融安县</t>
    </r>
    <r>
      <rPr>
        <sz val="12"/>
        <rFont val="Times New Roman"/>
        <charset val="134"/>
      </rPr>
      <t>2023</t>
    </r>
    <r>
      <rPr>
        <sz val="12"/>
        <rFont val="仿宋_GB2312"/>
        <charset val="134"/>
      </rPr>
      <t>年中央第二批财政衔接推进乡村振兴补助资金基础设施项目计划表</t>
    </r>
  </si>
  <si>
    <r>
      <rPr>
        <sz val="12"/>
        <rFont val="仿宋_GB2312"/>
        <charset val="134"/>
      </rPr>
      <t>板榄镇</t>
    </r>
  </si>
  <si>
    <r>
      <rPr>
        <sz val="12"/>
        <rFont val="仿宋_GB2312"/>
        <charset val="134"/>
      </rPr>
      <t>融安县</t>
    </r>
    <r>
      <rPr>
        <sz val="12"/>
        <rFont val="Times New Roman"/>
        <charset val="134"/>
      </rPr>
      <t>2023</t>
    </r>
    <r>
      <rPr>
        <sz val="12"/>
        <rFont val="仿宋_GB2312"/>
        <charset val="134"/>
      </rPr>
      <t>年中央第二批财政衔接推进乡村振兴补助资金乡村建设公益性岗位项目计划表</t>
    </r>
  </si>
  <si>
    <r>
      <rPr>
        <sz val="12"/>
        <rFont val="仿宋_GB2312"/>
        <charset val="134"/>
      </rPr>
      <t>乡村振兴局</t>
    </r>
  </si>
  <si>
    <t>合计</t>
  </si>
  <si>
    <r>
      <rPr>
        <sz val="12"/>
        <rFont val="黑体"/>
        <charset val="134"/>
      </rPr>
      <t>附件</t>
    </r>
    <r>
      <rPr>
        <sz val="12"/>
        <rFont val="Times New Roman"/>
        <charset val="134"/>
      </rPr>
      <t>2</t>
    </r>
    <r>
      <rPr>
        <sz val="12"/>
        <rFont val="黑体"/>
        <charset val="134"/>
      </rPr>
      <t>：</t>
    </r>
  </si>
  <si>
    <t>融安县2023年中央第二批财政衔接推进乡村振兴补助资金产业发展项目计划表</t>
  </si>
  <si>
    <r>
      <rPr>
        <sz val="12"/>
        <rFont val="仿宋_GB2312"/>
        <charset val="134"/>
      </rPr>
      <t>主管部门</t>
    </r>
  </si>
  <si>
    <r>
      <rPr>
        <sz val="12"/>
        <rFont val="仿宋_GB2312"/>
        <charset val="134"/>
      </rPr>
      <t>项目类型</t>
    </r>
  </si>
  <si>
    <r>
      <rPr>
        <sz val="12"/>
        <rFont val="仿宋_GB2312"/>
        <charset val="134"/>
      </rPr>
      <t>项目名称</t>
    </r>
  </si>
  <si>
    <r>
      <rPr>
        <sz val="12"/>
        <rFont val="仿宋_GB2312"/>
        <charset val="134"/>
      </rPr>
      <t>项目地点</t>
    </r>
  </si>
  <si>
    <r>
      <rPr>
        <sz val="12"/>
        <rFont val="仿宋_GB2312"/>
        <charset val="134"/>
      </rPr>
      <t>建设内容</t>
    </r>
  </si>
  <si>
    <r>
      <rPr>
        <sz val="12"/>
        <rFont val="仿宋_GB2312"/>
        <charset val="134"/>
      </rPr>
      <t>预算价</t>
    </r>
  </si>
  <si>
    <r>
      <rPr>
        <sz val="12"/>
        <rFont val="仿宋_GB2312"/>
        <charset val="134"/>
      </rPr>
      <t>安排资金</t>
    </r>
  </si>
  <si>
    <r>
      <rPr>
        <sz val="12"/>
        <rFont val="仿宋_GB2312"/>
        <charset val="134"/>
      </rPr>
      <t>资金来源</t>
    </r>
  </si>
  <si>
    <r>
      <rPr>
        <sz val="12"/>
        <rFont val="仿宋_GB2312"/>
        <charset val="134"/>
      </rPr>
      <t>合同价</t>
    </r>
  </si>
  <si>
    <r>
      <rPr>
        <sz val="12"/>
        <rFont val="仿宋_GB2312"/>
        <charset val="134"/>
      </rPr>
      <t>下指标</t>
    </r>
  </si>
  <si>
    <r>
      <rPr>
        <sz val="12"/>
        <rFont val="仿宋_GB2312"/>
        <charset val="134"/>
      </rPr>
      <t>合计</t>
    </r>
  </si>
  <si>
    <r>
      <rPr>
        <sz val="12"/>
        <rFont val="仿宋_GB2312"/>
        <charset val="134"/>
      </rPr>
      <t>农业农村局</t>
    </r>
  </si>
  <si>
    <r>
      <rPr>
        <sz val="12"/>
        <rFont val="仿宋_GB2312"/>
        <charset val="134"/>
      </rPr>
      <t>产业项目</t>
    </r>
  </si>
  <si>
    <r>
      <rPr>
        <sz val="12"/>
        <rFont val="仿宋_GB2312"/>
        <charset val="134"/>
      </rPr>
      <t>建设融安金桔品牌农产品数字化产地仓项目</t>
    </r>
    <r>
      <rPr>
        <sz val="12"/>
        <rFont val="Times New Roman"/>
        <charset val="134"/>
      </rPr>
      <t>-</t>
    </r>
    <r>
      <rPr>
        <sz val="12"/>
        <rFont val="仿宋_GB2312"/>
        <charset val="134"/>
      </rPr>
      <t>爱田农业</t>
    </r>
  </si>
  <si>
    <r>
      <rPr>
        <sz val="12"/>
        <rFont val="仿宋_GB2312"/>
        <charset val="134"/>
      </rPr>
      <t>融安县</t>
    </r>
  </si>
  <si>
    <r>
      <rPr>
        <sz val="12"/>
        <rFont val="Times New Roman"/>
        <charset val="0"/>
      </rPr>
      <t>1</t>
    </r>
    <r>
      <rPr>
        <sz val="12"/>
        <rFont val="仿宋_GB2312"/>
        <charset val="0"/>
      </rPr>
      <t>、新增</t>
    </r>
    <r>
      <rPr>
        <sz val="12"/>
        <rFont val="Times New Roman"/>
        <charset val="0"/>
      </rPr>
      <t>4</t>
    </r>
    <r>
      <rPr>
        <sz val="12"/>
        <rFont val="仿宋_GB2312"/>
        <charset val="0"/>
      </rPr>
      <t>通道光电分选设备（包括外观色泽模块）</t>
    </r>
    <r>
      <rPr>
        <sz val="12"/>
        <rFont val="Times New Roman"/>
        <charset val="0"/>
      </rPr>
      <t>1</t>
    </r>
    <r>
      <rPr>
        <sz val="12"/>
        <rFont val="仿宋_GB2312"/>
        <charset val="0"/>
      </rPr>
      <t>台</t>
    </r>
    <r>
      <rPr>
        <sz val="12"/>
        <rFont val="Times New Roman"/>
        <charset val="0"/>
      </rPr>
      <t xml:space="preserve">
2</t>
    </r>
    <r>
      <rPr>
        <sz val="12"/>
        <rFont val="仿宋_GB2312"/>
        <charset val="0"/>
      </rPr>
      <t>、购进枕式包装机</t>
    </r>
    <r>
      <rPr>
        <sz val="12"/>
        <rFont val="Times New Roman"/>
        <charset val="0"/>
      </rPr>
      <t>1</t>
    </r>
    <r>
      <rPr>
        <sz val="12"/>
        <rFont val="仿宋_GB2312"/>
        <charset val="0"/>
      </rPr>
      <t>台</t>
    </r>
    <r>
      <rPr>
        <sz val="12"/>
        <rFont val="Times New Roman"/>
        <charset val="0"/>
      </rPr>
      <t xml:space="preserve">
3</t>
    </r>
    <r>
      <rPr>
        <sz val="12"/>
        <rFont val="仿宋_GB2312"/>
        <charset val="0"/>
      </rPr>
      <t>、购进叉车</t>
    </r>
    <r>
      <rPr>
        <sz val="12"/>
        <rFont val="Times New Roman"/>
        <charset val="0"/>
      </rPr>
      <t>1</t>
    </r>
    <r>
      <rPr>
        <sz val="12"/>
        <rFont val="仿宋_GB2312"/>
        <charset val="0"/>
      </rPr>
      <t>台</t>
    </r>
    <r>
      <rPr>
        <sz val="12"/>
        <rFont val="Times New Roman"/>
        <charset val="0"/>
      </rPr>
      <t xml:space="preserve">
4</t>
    </r>
    <r>
      <rPr>
        <sz val="12"/>
        <rFont val="仿宋_GB2312"/>
        <charset val="0"/>
      </rPr>
      <t>、新建水果分级分拣彩钢瓦大棚</t>
    </r>
    <r>
      <rPr>
        <sz val="12"/>
        <rFont val="Times New Roman"/>
        <charset val="0"/>
      </rPr>
      <t>3200</t>
    </r>
    <r>
      <rPr>
        <sz val="12"/>
        <rFont val="仿宋_GB2312"/>
        <charset val="0"/>
      </rPr>
      <t>平方米</t>
    </r>
    <r>
      <rPr>
        <sz val="12"/>
        <rFont val="Times New Roman"/>
        <charset val="0"/>
      </rPr>
      <t xml:space="preserve">
5</t>
    </r>
    <r>
      <rPr>
        <sz val="12"/>
        <rFont val="仿宋_GB2312"/>
        <charset val="0"/>
      </rPr>
      <t>、新建流水线工作台</t>
    </r>
    <r>
      <rPr>
        <sz val="12"/>
        <rFont val="Times New Roman"/>
        <charset val="0"/>
      </rPr>
      <t>11</t>
    </r>
    <r>
      <rPr>
        <sz val="12"/>
        <rFont val="仿宋_GB2312"/>
        <charset val="0"/>
      </rPr>
      <t>条</t>
    </r>
    <r>
      <rPr>
        <sz val="12"/>
        <rFont val="Times New Roman"/>
        <charset val="0"/>
      </rPr>
      <t xml:space="preserve">      6</t>
    </r>
    <r>
      <rPr>
        <sz val="12"/>
        <rFont val="仿宋_GB2312"/>
        <charset val="0"/>
      </rPr>
      <t>、安装监控系统，接入融安金桔数字化大数据平台</t>
    </r>
  </si>
  <si>
    <r>
      <rPr>
        <sz val="12"/>
        <rFont val="仿宋_GB2312"/>
        <charset val="134"/>
      </rPr>
      <t>建设融安金桔品牌农产品数字化产地仓项目</t>
    </r>
    <r>
      <rPr>
        <sz val="12"/>
        <rFont val="Times New Roman"/>
        <charset val="134"/>
      </rPr>
      <t>-</t>
    </r>
    <r>
      <rPr>
        <sz val="12"/>
        <rFont val="仿宋_GB2312"/>
        <charset val="134"/>
      </rPr>
      <t>桔乡里</t>
    </r>
  </si>
  <si>
    <r>
      <rPr>
        <sz val="12"/>
        <rFont val="Times New Roman"/>
        <charset val="0"/>
      </rPr>
      <t>1</t>
    </r>
    <r>
      <rPr>
        <sz val="12"/>
        <rFont val="仿宋_GB2312"/>
        <charset val="134"/>
      </rPr>
      <t>、购买数字化光电分选设备</t>
    </r>
    <r>
      <rPr>
        <sz val="12"/>
        <rFont val="Times New Roman"/>
        <charset val="0"/>
      </rPr>
      <t>1</t>
    </r>
    <r>
      <rPr>
        <sz val="12"/>
        <rFont val="仿宋_GB2312"/>
        <charset val="134"/>
      </rPr>
      <t>台</t>
    </r>
    <r>
      <rPr>
        <sz val="12"/>
        <rFont val="Times New Roman"/>
        <charset val="134"/>
      </rPr>
      <t xml:space="preserve">
</t>
    </r>
    <r>
      <rPr>
        <sz val="12"/>
        <rFont val="Times New Roman"/>
        <charset val="0"/>
      </rPr>
      <t>2</t>
    </r>
    <r>
      <rPr>
        <sz val="12"/>
        <rFont val="仿宋_GB2312"/>
        <charset val="134"/>
      </rPr>
      <t>、购进枕式水果包装机</t>
    </r>
    <r>
      <rPr>
        <sz val="12"/>
        <rFont val="Times New Roman"/>
        <charset val="0"/>
      </rPr>
      <t>2</t>
    </r>
    <r>
      <rPr>
        <sz val="12"/>
        <rFont val="仿宋_GB2312"/>
        <charset val="134"/>
      </rPr>
      <t>台</t>
    </r>
    <r>
      <rPr>
        <sz val="12"/>
        <rFont val="Times New Roman"/>
        <charset val="134"/>
      </rPr>
      <t xml:space="preserve">
</t>
    </r>
    <r>
      <rPr>
        <sz val="12"/>
        <rFont val="Times New Roman"/>
        <charset val="0"/>
      </rPr>
      <t>3</t>
    </r>
    <r>
      <rPr>
        <sz val="12"/>
        <rFont val="仿宋_GB2312"/>
        <charset val="134"/>
      </rPr>
      <t>、购进全自动打包机</t>
    </r>
    <r>
      <rPr>
        <sz val="12"/>
        <rFont val="Times New Roman"/>
        <charset val="0"/>
      </rPr>
      <t>1</t>
    </r>
    <r>
      <rPr>
        <sz val="12"/>
        <rFont val="仿宋_GB2312"/>
        <charset val="134"/>
      </rPr>
      <t>台</t>
    </r>
    <r>
      <rPr>
        <sz val="12"/>
        <rFont val="Times New Roman"/>
        <charset val="134"/>
      </rPr>
      <t xml:space="preserve">
</t>
    </r>
    <r>
      <rPr>
        <sz val="12"/>
        <rFont val="Times New Roman"/>
        <charset val="0"/>
      </rPr>
      <t>4</t>
    </r>
    <r>
      <rPr>
        <sz val="12"/>
        <rFont val="仿宋_GB2312"/>
        <charset val="134"/>
      </rPr>
      <t>、购买</t>
    </r>
    <r>
      <rPr>
        <sz val="12"/>
        <rFont val="Times New Roman"/>
        <charset val="0"/>
      </rPr>
      <t>1</t>
    </r>
    <r>
      <rPr>
        <sz val="12"/>
        <rFont val="仿宋_GB2312"/>
        <charset val="134"/>
      </rPr>
      <t>台电力驱动移动四轮座驾式叉车</t>
    </r>
  </si>
  <si>
    <r>
      <rPr>
        <sz val="12"/>
        <rFont val="仿宋_GB2312"/>
        <charset val="134"/>
      </rPr>
      <t>市场监督管理局</t>
    </r>
  </si>
  <si>
    <r>
      <rPr>
        <sz val="12"/>
        <rFont val="仿宋_GB2312"/>
        <charset val="134"/>
      </rPr>
      <t>融安金桔全产业链标准体系建设项目</t>
    </r>
  </si>
  <si>
    <r>
      <rPr>
        <sz val="12"/>
        <rFont val="仿宋_GB2312"/>
        <charset val="134"/>
      </rPr>
      <t>引进专业标准化服务机构搭建融安金桔全产业链标准体系框架，提升融安金桔质量效益和竞争力。</t>
    </r>
  </si>
  <si>
    <r>
      <rPr>
        <sz val="12"/>
        <rFont val="仿宋_GB2312"/>
        <charset val="134"/>
      </rPr>
      <t>大良镇</t>
    </r>
  </si>
  <si>
    <r>
      <rPr>
        <sz val="12"/>
        <rFont val="仿宋_GB2312"/>
        <charset val="134"/>
      </rPr>
      <t>融安县大良镇工厂标准化水循环养鱼基地建设项目</t>
    </r>
  </si>
  <si>
    <r>
      <rPr>
        <sz val="12"/>
        <rFont val="仿宋_GB2312"/>
        <charset val="134"/>
      </rPr>
      <t>山口村</t>
    </r>
  </si>
  <si>
    <r>
      <rPr>
        <sz val="12"/>
        <rFont val="仿宋_GB2312"/>
        <charset val="134"/>
      </rPr>
      <t>工厂标准化水循环养鱼保温设施、养殖池和系统建设</t>
    </r>
  </si>
  <si>
    <r>
      <rPr>
        <sz val="12"/>
        <rFont val="仿宋_GB2312"/>
        <charset val="134"/>
      </rPr>
      <t>长安镇</t>
    </r>
  </si>
  <si>
    <r>
      <rPr>
        <sz val="12"/>
        <rFont val="仿宋_GB2312"/>
        <charset val="134"/>
      </rPr>
      <t>融安县长安镇小洲头菜加工基地</t>
    </r>
  </si>
  <si>
    <r>
      <rPr>
        <sz val="12"/>
        <rFont val="仿宋_GB2312"/>
        <charset val="134"/>
      </rPr>
      <t>大巷村</t>
    </r>
  </si>
  <si>
    <r>
      <rPr>
        <sz val="12"/>
        <rFont val="仿宋_GB2312"/>
        <charset val="134"/>
      </rPr>
      <t>新建标准化厂房</t>
    </r>
    <r>
      <rPr>
        <sz val="12"/>
        <rFont val="Times New Roman"/>
        <charset val="134"/>
      </rPr>
      <t>1000</t>
    </r>
    <r>
      <rPr>
        <sz val="12"/>
        <rFont val="仿宋_GB2312"/>
        <charset val="134"/>
      </rPr>
      <t>平方米</t>
    </r>
  </si>
  <si>
    <r>
      <rPr>
        <sz val="12"/>
        <rFont val="仿宋_GB2312"/>
        <charset val="134"/>
      </rPr>
      <t>中央少数民族资金</t>
    </r>
  </si>
  <si>
    <r>
      <rPr>
        <sz val="12"/>
        <color theme="1"/>
        <rFont val="仿宋_GB2312"/>
        <charset val="134"/>
      </rPr>
      <t>融安县板榄镇拉叭村板董屯香杉产业基地道路硬化项目</t>
    </r>
  </si>
  <si>
    <r>
      <rPr>
        <sz val="12"/>
        <rFont val="仿宋_GB2312"/>
        <charset val="134"/>
      </rPr>
      <t>拉叭村</t>
    </r>
  </si>
  <si>
    <r>
      <rPr>
        <sz val="12"/>
        <color theme="1"/>
        <rFont val="仿宋_GB2312"/>
        <charset val="134"/>
      </rPr>
      <t>硬化道路长</t>
    </r>
    <r>
      <rPr>
        <sz val="12"/>
        <color theme="1"/>
        <rFont val="Times New Roman"/>
        <charset val="134"/>
      </rPr>
      <t>420</t>
    </r>
    <r>
      <rPr>
        <sz val="12"/>
        <color theme="1"/>
        <rFont val="仿宋_GB2312"/>
        <charset val="134"/>
      </rPr>
      <t>米，宽</t>
    </r>
    <r>
      <rPr>
        <sz val="12"/>
        <color theme="1"/>
        <rFont val="Times New Roman"/>
        <charset val="134"/>
      </rPr>
      <t>3.0-3.5</t>
    </r>
    <r>
      <rPr>
        <sz val="12"/>
        <color theme="1"/>
        <rFont val="仿宋_GB2312"/>
        <charset val="134"/>
      </rPr>
      <t>米，约</t>
    </r>
    <r>
      <rPr>
        <sz val="12"/>
        <color theme="1"/>
        <rFont val="Times New Roman"/>
        <charset val="134"/>
      </rPr>
      <t>1550</t>
    </r>
    <r>
      <rPr>
        <sz val="12"/>
        <color theme="1"/>
        <rFont val="仿宋_GB2312"/>
        <charset val="134"/>
      </rPr>
      <t>平方米（含路口喇叭口硬化），厚</t>
    </r>
    <r>
      <rPr>
        <sz val="12"/>
        <color theme="1"/>
        <rFont val="Times New Roman"/>
        <charset val="134"/>
      </rPr>
      <t>18</t>
    </r>
    <r>
      <rPr>
        <sz val="12"/>
        <color theme="1"/>
        <rFont val="仿宋_GB2312"/>
        <charset val="134"/>
      </rPr>
      <t>厘米，路基土石方工程，新建圆管</t>
    </r>
    <r>
      <rPr>
        <sz val="12"/>
        <color theme="1"/>
        <rFont val="Times New Roman"/>
        <charset val="134"/>
      </rPr>
      <t>2</t>
    </r>
    <r>
      <rPr>
        <sz val="12"/>
        <color theme="1"/>
        <rFont val="仿宋_GB2312"/>
        <charset val="134"/>
      </rPr>
      <t>道</t>
    </r>
  </si>
  <si>
    <r>
      <rPr>
        <sz val="12"/>
        <rFont val="仿宋_GB2312"/>
        <charset val="134"/>
      </rPr>
      <t>其中：中央少数民族资金</t>
    </r>
    <r>
      <rPr>
        <sz val="12"/>
        <rFont val="Times New Roman"/>
        <charset val="134"/>
      </rPr>
      <t>29.49768</t>
    </r>
    <r>
      <rPr>
        <sz val="12"/>
        <rFont val="宋体"/>
        <charset val="134"/>
      </rPr>
      <t>万元</t>
    </r>
  </si>
  <si>
    <r>
      <rPr>
        <sz val="12"/>
        <color theme="1"/>
        <rFont val="仿宋_GB2312"/>
        <charset val="134"/>
      </rPr>
      <t>大良镇</t>
    </r>
  </si>
  <si>
    <r>
      <rPr>
        <sz val="12"/>
        <rFont val="仿宋_GB2312"/>
        <charset val="134"/>
      </rPr>
      <t>融安县大良镇新型农村集体经济现代化养殖项目</t>
    </r>
  </si>
  <si>
    <r>
      <rPr>
        <sz val="12"/>
        <rFont val="仿宋_GB2312"/>
        <charset val="134"/>
      </rPr>
      <t>木寨村、木樟村、竹子村、新兴社区</t>
    </r>
  </si>
  <si>
    <r>
      <rPr>
        <sz val="12"/>
        <rFont val="仿宋_GB2312"/>
        <charset val="134"/>
      </rPr>
      <t>建设场地总面积约</t>
    </r>
    <r>
      <rPr>
        <sz val="12"/>
        <rFont val="Times New Roman"/>
        <charset val="134"/>
      </rPr>
      <t>4.1</t>
    </r>
    <r>
      <rPr>
        <sz val="12"/>
        <rFont val="仿宋_GB2312"/>
        <charset val="134"/>
      </rPr>
      <t>亩（</t>
    </r>
    <r>
      <rPr>
        <sz val="12"/>
        <rFont val="Times New Roman"/>
        <charset val="134"/>
      </rPr>
      <t>2708.6</t>
    </r>
    <r>
      <rPr>
        <sz val="12"/>
        <rFont val="宋体"/>
        <charset val="134"/>
      </rPr>
      <t>㎡</t>
    </r>
    <r>
      <rPr>
        <sz val="12"/>
        <rFont val="仿宋_GB2312"/>
        <charset val="134"/>
      </rPr>
      <t>）。由广西沃稻农业科技有限公司流转土地，流转时间</t>
    </r>
    <r>
      <rPr>
        <sz val="12"/>
        <rFont val="Times New Roman"/>
        <charset val="134"/>
      </rPr>
      <t>20</t>
    </r>
    <r>
      <rPr>
        <sz val="12"/>
        <rFont val="仿宋_GB2312"/>
        <charset val="134"/>
      </rPr>
      <t>年。建设包含高密度养鱼示范基地、养殖大棚、农资展厅、电商直播间等。由村集体经济出资部分资产按照折股量化给各村集体所有。已办好设施农用地手续，项目用地符合规划。</t>
    </r>
  </si>
  <si>
    <r>
      <rPr>
        <sz val="12"/>
        <rFont val="仿宋_GB2312"/>
        <charset val="134"/>
      </rPr>
      <t>新型农村集体经济</t>
    </r>
  </si>
  <si>
    <r>
      <rPr>
        <sz val="12"/>
        <rFont val="仿宋_GB2312"/>
        <charset val="134"/>
      </rPr>
      <t>融安县农特产品产业化综合体项目</t>
    </r>
  </si>
  <si>
    <r>
      <rPr>
        <sz val="12"/>
        <rFont val="仿宋_GB2312"/>
        <charset val="134"/>
      </rPr>
      <t>山口村、石门村、石门村</t>
    </r>
  </si>
  <si>
    <r>
      <rPr>
        <sz val="12"/>
        <rFont val="仿宋_GB2312"/>
        <charset val="134"/>
      </rPr>
      <t>一是使用集体经济资金</t>
    </r>
    <r>
      <rPr>
        <sz val="12"/>
        <rFont val="Times New Roman"/>
        <charset val="134"/>
      </rPr>
      <t>280</t>
    </r>
    <r>
      <rPr>
        <sz val="12"/>
        <rFont val="仿宋_GB2312"/>
        <charset val="134"/>
      </rPr>
      <t>万元参与购买果蔬脱水冻干设备和预制菜加工技术设备等，与广西广西融安一点食品科技有限公司共同打造果蔬冻干、脱水蔬菜、灵芝鸡养生套餐、化妆品基质原料等产品生产线；二是策划一乡一品融安特色伴手礼品牌，打造网红产品孵化基地，整合周边县城的农副产品资源，将融安县打造成为桂北地区农产品交易中心。三是建立食品研发基地，联系国内专业院校和实力雄厚的企业，打造柔性技术人才储备机制，重点研发健康食品、网红产品等，丰富产品结构。项目场地已落实并符合用地规划要求。村级集体经济项目生产设备投入为</t>
    </r>
    <r>
      <rPr>
        <sz val="12"/>
        <rFont val="Times New Roman"/>
        <charset val="134"/>
      </rPr>
      <t>280</t>
    </r>
    <r>
      <rPr>
        <sz val="12"/>
        <rFont val="仿宋_GB2312"/>
        <charset val="134"/>
      </rPr>
      <t>万元，折旧年限</t>
    </r>
    <r>
      <rPr>
        <sz val="12"/>
        <rFont val="Times New Roman"/>
        <charset val="134"/>
      </rPr>
      <t>10</t>
    </r>
    <r>
      <rPr>
        <sz val="12"/>
        <rFont val="仿宋_GB2312"/>
        <charset val="134"/>
      </rPr>
      <t>年，采取平均年限法计提折旧费，即每年计提折旧额</t>
    </r>
    <r>
      <rPr>
        <sz val="12"/>
        <rFont val="Times New Roman"/>
        <charset val="134"/>
      </rPr>
      <t>28</t>
    </r>
    <r>
      <rPr>
        <sz val="12"/>
        <rFont val="仿宋_GB2312"/>
        <charset val="134"/>
      </rPr>
      <t>万元，每村折旧</t>
    </r>
    <r>
      <rPr>
        <sz val="12"/>
        <rFont val="Times New Roman"/>
        <charset val="134"/>
      </rPr>
      <t>7</t>
    </r>
    <r>
      <rPr>
        <sz val="12"/>
        <rFont val="仿宋_GB2312"/>
        <charset val="134"/>
      </rPr>
      <t>万元。合作期间，村级集体经济根据出资比例享有对应项目资产</t>
    </r>
    <r>
      <rPr>
        <sz val="12"/>
        <rFont val="Times New Roman"/>
        <charset val="134"/>
      </rPr>
      <t>;</t>
    </r>
    <r>
      <rPr>
        <sz val="12"/>
        <rFont val="仿宋_GB2312"/>
        <charset val="134"/>
      </rPr>
      <t>合作期满经双方协商，若村级集体经济退股，则村级集体经济享有的对应项目资产归广西广西融安一点食品科技有限公司所有。</t>
    </r>
  </si>
  <si>
    <r>
      <rPr>
        <sz val="12"/>
        <rFont val="仿宋_GB2312"/>
        <charset val="134"/>
      </rPr>
      <t>泗顶镇</t>
    </r>
  </si>
  <si>
    <r>
      <rPr>
        <sz val="12"/>
        <color theme="1"/>
        <rFont val="仿宋_GB2312"/>
        <charset val="134"/>
      </rPr>
      <t>泗顶镇马田村集体经济脆蜜金桔示范产业园再投资</t>
    </r>
  </si>
  <si>
    <r>
      <rPr>
        <sz val="12"/>
        <rFont val="仿宋_GB2312"/>
        <charset val="134"/>
      </rPr>
      <t>马田村</t>
    </r>
  </si>
  <si>
    <r>
      <rPr>
        <sz val="12"/>
        <color theme="1"/>
        <rFont val="仿宋_GB2312"/>
        <charset val="134"/>
      </rPr>
      <t>马田村集体经济脆蜜金桔示范产业园再投资经营以及后期盖膜生产等。该果园于</t>
    </r>
    <r>
      <rPr>
        <sz val="12"/>
        <color theme="1"/>
        <rFont val="Times New Roman"/>
        <charset val="134"/>
      </rPr>
      <t>2018</t>
    </r>
    <r>
      <rPr>
        <sz val="12"/>
        <color theme="1"/>
        <rFont val="仿宋_GB2312"/>
        <charset val="134"/>
      </rPr>
      <t>年种植金桔，</t>
    </r>
    <r>
      <rPr>
        <sz val="12"/>
        <color theme="1"/>
        <rFont val="Times New Roman"/>
        <charset val="134"/>
      </rPr>
      <t>2021</t>
    </r>
    <r>
      <rPr>
        <sz val="12"/>
        <color theme="1"/>
        <rFont val="仿宋_GB2312"/>
        <charset val="134"/>
      </rPr>
      <t>年由农投公司代管，但管护不到位，目前果园未挂果，且资金已使用完。经相关方现场查看评估，果园未来几年发展潜力大，有再投入价值。</t>
    </r>
  </si>
  <si>
    <t>附件3：</t>
  </si>
  <si>
    <t>融安县2023年中央第二批财政衔接推进乡村振兴补助资金基础设施项目计划表</t>
  </si>
  <si>
    <t>下指标</t>
  </si>
  <si>
    <r>
      <rPr>
        <sz val="12"/>
        <rFont val="仿宋_GB2312"/>
        <charset val="134"/>
      </rPr>
      <t>村基础设施</t>
    </r>
  </si>
  <si>
    <r>
      <rPr>
        <sz val="12"/>
        <rFont val="仿宋_GB2312"/>
        <charset val="134"/>
      </rPr>
      <t>融安县板榄镇古龙村和平屯巷道硬化</t>
    </r>
  </si>
  <si>
    <r>
      <rPr>
        <sz val="12"/>
        <rFont val="仿宋_GB2312"/>
        <charset val="134"/>
      </rPr>
      <t>古龙村</t>
    </r>
  </si>
  <si>
    <r>
      <rPr>
        <sz val="12"/>
        <rFont val="仿宋_GB2312"/>
        <charset val="134"/>
      </rPr>
      <t>硬化道路长</t>
    </r>
    <r>
      <rPr>
        <sz val="12"/>
        <rFont val="Times New Roman"/>
        <charset val="134"/>
      </rPr>
      <t>250</t>
    </r>
    <r>
      <rPr>
        <sz val="12"/>
        <rFont val="仿宋_GB2312"/>
        <charset val="134"/>
      </rPr>
      <t>米，宽</t>
    </r>
    <r>
      <rPr>
        <sz val="12"/>
        <rFont val="Times New Roman"/>
        <charset val="134"/>
      </rPr>
      <t>3.5</t>
    </r>
    <r>
      <rPr>
        <sz val="12"/>
        <rFont val="仿宋_GB2312"/>
        <charset val="134"/>
      </rPr>
      <t>米，约</t>
    </r>
    <r>
      <rPr>
        <sz val="12"/>
        <rFont val="Times New Roman"/>
        <charset val="134"/>
      </rPr>
      <t>1000</t>
    </r>
    <r>
      <rPr>
        <sz val="12"/>
        <rFont val="仿宋_GB2312"/>
        <charset val="134"/>
      </rPr>
      <t>平方米，厚</t>
    </r>
    <r>
      <rPr>
        <sz val="12"/>
        <rFont val="Times New Roman"/>
        <charset val="134"/>
      </rPr>
      <t>18</t>
    </r>
    <r>
      <rPr>
        <sz val="12"/>
        <rFont val="仿宋_GB2312"/>
        <charset val="134"/>
      </rPr>
      <t>厘米，新建混凝土挡土墙</t>
    </r>
    <r>
      <rPr>
        <sz val="12"/>
        <rFont val="Times New Roman"/>
        <charset val="134"/>
      </rPr>
      <t>40</t>
    </r>
    <r>
      <rPr>
        <sz val="12"/>
        <rFont val="仿宋_GB2312"/>
        <charset val="134"/>
      </rPr>
      <t>米，高</t>
    </r>
    <r>
      <rPr>
        <sz val="12"/>
        <rFont val="Times New Roman"/>
        <charset val="134"/>
      </rPr>
      <t>3</t>
    </r>
    <r>
      <rPr>
        <sz val="12"/>
        <rFont val="仿宋_GB2312"/>
        <charset val="134"/>
      </rPr>
      <t>米</t>
    </r>
  </si>
  <si>
    <t>附件4：</t>
  </si>
  <si>
    <r>
      <rPr>
        <sz val="16"/>
        <rFont val="方正小标宋简体"/>
        <charset val="134"/>
      </rPr>
      <t>融安县</t>
    </r>
    <r>
      <rPr>
        <sz val="16"/>
        <rFont val="Times New Roman"/>
        <charset val="134"/>
      </rPr>
      <t>2023</t>
    </r>
    <r>
      <rPr>
        <sz val="16"/>
        <rFont val="方正小标宋简体"/>
        <charset val="134"/>
      </rPr>
      <t>年中央第二批财政衔接推进乡村振兴补助资金乡村建设公益性岗位项目计划表</t>
    </r>
  </si>
  <si>
    <t>建设地点</t>
  </si>
  <si>
    <t>项目名称</t>
  </si>
  <si>
    <t>实施对象</t>
  </si>
  <si>
    <t>计划实施内容</t>
  </si>
  <si>
    <t>资金来源(万元)</t>
  </si>
  <si>
    <t>备注</t>
  </si>
  <si>
    <t>市、县(区)</t>
  </si>
  <si>
    <t>乡(镇)名称</t>
  </si>
  <si>
    <t>中央财政衔接推进乡村振兴补助资金</t>
  </si>
  <si>
    <t>各乡镇</t>
  </si>
  <si>
    <r>
      <rPr>
        <sz val="12"/>
        <rFont val="仿宋_GB2312"/>
        <charset val="134"/>
      </rPr>
      <t>乡村建设公益性岗位</t>
    </r>
  </si>
  <si>
    <r>
      <rPr>
        <sz val="12"/>
        <rFont val="仿宋_GB2312"/>
        <charset val="134"/>
      </rPr>
      <t>脱贫人口</t>
    </r>
  </si>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</sst>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2"/>
      <name val="宋体"/>
      <charset val="134"/>
    </font>
    <font>
      <sz val="12"/>
      <name val="仿宋_GB2312"/>
      <charset val="134"/>
    </font>
    <font>
      <b/>
      <sz val="12"/>
      <name val="Times New Roman"/>
      <charset val="134"/>
    </font>
    <font>
      <sz val="12"/>
      <name val="Times New Roman"/>
      <charset val="134"/>
    </font>
    <font>
      <sz val="12"/>
      <name val="黑体"/>
      <charset val="134"/>
    </font>
    <font>
      <sz val="9"/>
      <name val="宋体"/>
      <charset val="134"/>
    </font>
    <font>
      <sz val="16"/>
      <name val="Times New Roman"/>
      <charset val="134"/>
    </font>
    <font>
      <sz val="11"/>
      <name val="Times New Roman"/>
      <charset val="134"/>
    </font>
    <font>
      <sz val="10"/>
      <name val="Times New Roman"/>
      <charset val="134"/>
    </font>
    <font>
      <sz val="11"/>
      <name val="仿宋_GB2312"/>
      <charset val="134"/>
    </font>
    <font>
      <sz val="18"/>
      <name val="方正小标宋简体"/>
      <charset val="134"/>
    </font>
    <font>
      <sz val="9"/>
      <name val="SimSun"/>
      <charset val="134"/>
    </font>
    <font>
      <sz val="12"/>
      <name val="Times New Roman"/>
      <charset val="0"/>
    </font>
    <font>
      <sz val="12"/>
      <color theme="1"/>
      <name val="Times New Roman"/>
      <charset val="134"/>
    </font>
    <font>
      <sz val="2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宋体"/>
      <charset val="134"/>
      <scheme val="minor"/>
    </font>
    <font>
      <sz val="10"/>
      <name val="Arial"/>
      <charset val="134"/>
    </font>
    <font>
      <sz val="16"/>
      <name val="方正小标宋简体"/>
      <charset val="134"/>
    </font>
    <font>
      <sz val="12"/>
      <name val="仿宋_GB2312"/>
      <charset val="0"/>
    </font>
    <font>
      <sz val="12"/>
      <color theme="1"/>
      <name val="仿宋_GB2312"/>
      <charset val="134"/>
    </font>
    <font>
      <sz val="2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4" fillId="0" borderId="0"/>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8" fillId="11" borderId="11" applyNumberFormat="0" applyAlignment="0" applyProtection="0">
      <alignment vertical="center"/>
    </xf>
    <xf numFmtId="0" fontId="29" fillId="11" borderId="7" applyNumberFormat="0" applyAlignment="0" applyProtection="0">
      <alignment vertical="center"/>
    </xf>
    <xf numFmtId="0" fontId="30"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35" fillId="0" borderId="0">
      <protection locked="0"/>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alignment vertical="center"/>
    </xf>
    <xf numFmtId="0" fontId="36" fillId="0" borderId="0">
      <alignment vertical="center"/>
    </xf>
    <xf numFmtId="0" fontId="35" fillId="0" borderId="0">
      <alignment vertical="center"/>
    </xf>
    <xf numFmtId="0" fontId="37" fillId="0" borderId="0"/>
    <xf numFmtId="0" fontId="1" fillId="0" borderId="0"/>
  </cellStyleXfs>
  <cellXfs count="4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54" applyNumberFormat="1" applyFont="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5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15"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0" fontId="4" fillId="0" borderId="0" xfId="12" applyNumberFormat="1" applyFont="1" applyFill="1" applyBorder="1" applyAlignment="1">
      <alignment vertical="center"/>
    </xf>
    <xf numFmtId="0" fontId="4" fillId="0" borderId="0" xfId="0" applyNumberFormat="1" applyFont="1" applyFill="1" applyBorder="1" applyAlignment="1">
      <alignment horizontal="center" vertical="center"/>
    </xf>
  </cellXfs>
  <cellStyles count="56">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3" xfId="53"/>
    <cellStyle name="常规_Sheet1" xfId="54"/>
    <cellStyle name="常规_直99_2005年一般性转移支付基础测算数据" xfId="55"/>
  </cellStyles>
  <dxfs count="2">
    <dxf>
      <font>
        <color rgb="FF9C0006"/>
      </font>
      <fill>
        <patternFill patternType="solid">
          <bgColor rgb="FFFFC7CE"/>
        </patternFill>
      </fill>
    </dxf>
    <dxf>
      <font>
        <b val="0"/>
        <color rgb="FF800000"/>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J7" sqref="J7"/>
    </sheetView>
  </sheetViews>
  <sheetFormatPr defaultColWidth="9" defaultRowHeight="15.75" outlineLevelCol="7"/>
  <cols>
    <col min="1" max="1" width="8" style="37" customWidth="1"/>
    <col min="2" max="2" width="41.125" style="37" customWidth="1"/>
    <col min="3" max="3" width="19.75" style="37" customWidth="1"/>
    <col min="4" max="4" width="38.875" style="37" customWidth="1"/>
    <col min="5" max="5" width="17.375" style="37" customWidth="1"/>
    <col min="6" max="6" width="17.375" style="37" hidden="1" customWidth="1"/>
    <col min="7" max="7" width="14.375" style="37" hidden="1" customWidth="1"/>
    <col min="8" max="8" width="10.625" style="4" customWidth="1"/>
    <col min="9" max="9" width="9" style="4" customWidth="1"/>
    <col min="10" max="16384" width="9" style="4"/>
  </cols>
  <sheetData>
    <row r="1" ht="18" customHeight="1" spans="1:7">
      <c r="A1" s="38" t="s">
        <v>0</v>
      </c>
      <c r="B1" s="38"/>
      <c r="F1" s="39"/>
      <c r="G1" s="40" t="s">
        <v>1</v>
      </c>
    </row>
    <row r="2" ht="33" customHeight="1" spans="1:7">
      <c r="A2" s="41" t="s">
        <v>2</v>
      </c>
      <c r="B2" s="41"/>
      <c r="C2" s="41"/>
      <c r="D2" s="41"/>
      <c r="E2" s="41"/>
      <c r="F2" s="37" t="s">
        <v>3</v>
      </c>
      <c r="G2" s="37" t="s">
        <v>3</v>
      </c>
    </row>
    <row r="3" s="4" customFormat="1" ht="50" customHeight="1" spans="1:7">
      <c r="A3" s="15" t="s">
        <v>4</v>
      </c>
      <c r="B3" s="15" t="s">
        <v>5</v>
      </c>
      <c r="C3" s="15" t="s">
        <v>6</v>
      </c>
      <c r="D3" s="15" t="s">
        <v>7</v>
      </c>
      <c r="E3" s="15" t="s">
        <v>8</v>
      </c>
      <c r="F3" s="37">
        <v>1558</v>
      </c>
      <c r="G3" s="37"/>
    </row>
    <row r="4" s="4" customFormat="1" ht="80" customHeight="1" spans="1:8">
      <c r="A4" s="15">
        <v>1</v>
      </c>
      <c r="B4" s="15" t="s">
        <v>9</v>
      </c>
      <c r="C4" s="16">
        <f>产业发展项目!H4</f>
        <v>1185.173912</v>
      </c>
      <c r="D4" s="35" t="s">
        <v>10</v>
      </c>
      <c r="E4" s="15" t="s">
        <v>11</v>
      </c>
      <c r="F4" s="20">
        <v>1185.173912</v>
      </c>
      <c r="G4" s="42"/>
      <c r="H4" s="43"/>
    </row>
    <row r="5" s="4" customFormat="1" ht="80" customHeight="1" spans="1:8">
      <c r="A5" s="15">
        <v>2</v>
      </c>
      <c r="B5" s="35" t="s">
        <v>12</v>
      </c>
      <c r="C5" s="16">
        <f>基础设施项目!H4</f>
        <v>21.62232</v>
      </c>
      <c r="D5" s="15" t="s">
        <v>13</v>
      </c>
      <c r="E5" s="15" t="s">
        <v>11</v>
      </c>
      <c r="F5" s="20">
        <v>21.62232</v>
      </c>
      <c r="G5" s="42"/>
      <c r="H5" s="43"/>
    </row>
    <row r="6" s="4" customFormat="1" ht="80" customHeight="1" spans="1:7">
      <c r="A6" s="15">
        <v>3</v>
      </c>
      <c r="B6" s="15" t="s">
        <v>14</v>
      </c>
      <c r="C6" s="16">
        <f>公益性岗位!F6</f>
        <v>351.203768</v>
      </c>
      <c r="D6" s="15" t="s">
        <v>15</v>
      </c>
      <c r="E6" s="15" t="s">
        <v>11</v>
      </c>
      <c r="F6" s="20">
        <v>351.203768</v>
      </c>
      <c r="G6" s="42"/>
    </row>
    <row r="7" s="36" customFormat="1" ht="50" customHeight="1" spans="1:7">
      <c r="A7" s="35" t="s">
        <v>16</v>
      </c>
      <c r="B7" s="15"/>
      <c r="C7" s="16">
        <f>SUM(C4:C6)</f>
        <v>1558</v>
      </c>
      <c r="D7" s="15"/>
      <c r="E7" s="15"/>
      <c r="F7" s="20">
        <f>SUM(F4:F6)</f>
        <v>1558</v>
      </c>
      <c r="G7" s="37">
        <v>16.586768</v>
      </c>
    </row>
    <row r="8" ht="43" customHeight="1" spans="7:7">
      <c r="G8" s="44">
        <f>F3-C7</f>
        <v>0</v>
      </c>
    </row>
    <row r="9" ht="28" customHeight="1"/>
  </sheetData>
  <mergeCells count="2">
    <mergeCell ref="A1:B1"/>
    <mergeCell ref="A2:E2"/>
  </mergeCells>
  <pageMargins left="0.751388888888889" right="0.751388888888889" top="0.393055555555556" bottom="0.235416666666667" header="0.5" footer="0.5"/>
  <pageSetup paperSize="9" fitToHeight="0" orientation="landscape"/>
  <headerFooter/>
  <ignoredErrors>
    <ignoredError sqref="F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pane ySplit="4" topLeftCell="A5" activePane="bottomLeft" state="frozen"/>
      <selection/>
      <selection pane="bottomLeft" activeCell="P12" sqref="P12"/>
    </sheetView>
  </sheetViews>
  <sheetFormatPr defaultColWidth="9" defaultRowHeight="15.75"/>
  <cols>
    <col min="1" max="1" width="6.125" style="18" customWidth="1"/>
    <col min="2" max="2" width="11.125" style="18" customWidth="1"/>
    <col min="3" max="3" width="12.75" style="18" customWidth="1"/>
    <col min="4" max="4" width="23.25" style="18" customWidth="1"/>
    <col min="5" max="5" width="11" style="18" customWidth="1"/>
    <col min="6" max="6" width="31.375" style="18" customWidth="1"/>
    <col min="7" max="7" width="12.625" style="18" customWidth="1"/>
    <col min="8" max="8" width="14.625" style="21" customWidth="1"/>
    <col min="9" max="9" width="11" style="22" customWidth="1"/>
    <col min="10" max="10" width="9.625" style="18" customWidth="1"/>
    <col min="11" max="11" width="11.5" style="18" hidden="1" customWidth="1"/>
    <col min="12" max="12" width="12.625" style="18" hidden="1" customWidth="1"/>
    <col min="13" max="15" width="9" style="18"/>
    <col min="16" max="16" width="9.375" style="18"/>
    <col min="17" max="16384" width="9" style="18"/>
  </cols>
  <sheetData>
    <row r="1" s="18" customFormat="1" ht="19" customHeight="1" spans="1:9">
      <c r="A1" s="23" t="s">
        <v>17</v>
      </c>
      <c r="B1" s="24"/>
      <c r="H1" s="21"/>
      <c r="I1" s="22"/>
    </row>
    <row r="2" s="19" customFormat="1" ht="42" customHeight="1" spans="1:10">
      <c r="A2" s="25" t="s">
        <v>18</v>
      </c>
      <c r="B2" s="25"/>
      <c r="C2" s="25"/>
      <c r="D2" s="25"/>
      <c r="E2" s="25"/>
      <c r="F2" s="25"/>
      <c r="G2" s="25"/>
      <c r="H2" s="20"/>
      <c r="I2" s="26"/>
      <c r="J2" s="25"/>
    </row>
    <row r="3" s="20" customFormat="1" ht="30" customHeight="1" spans="1:12">
      <c r="A3" s="15" t="s">
        <v>4</v>
      </c>
      <c r="B3" s="15" t="s">
        <v>19</v>
      </c>
      <c r="C3" s="15" t="s">
        <v>20</v>
      </c>
      <c r="D3" s="15" t="s">
        <v>21</v>
      </c>
      <c r="E3" s="15" t="s">
        <v>22</v>
      </c>
      <c r="F3" s="15" t="s">
        <v>23</v>
      </c>
      <c r="G3" s="15" t="s">
        <v>24</v>
      </c>
      <c r="H3" s="15" t="s">
        <v>25</v>
      </c>
      <c r="I3" s="15" t="s">
        <v>26</v>
      </c>
      <c r="J3" s="15" t="s">
        <v>8</v>
      </c>
      <c r="K3" s="20" t="s">
        <v>27</v>
      </c>
      <c r="L3" s="20" t="s">
        <v>28</v>
      </c>
    </row>
    <row r="4" s="20" customFormat="1" ht="30" customHeight="1" spans="1:10">
      <c r="A4" s="15"/>
      <c r="B4" s="15"/>
      <c r="C4" s="15"/>
      <c r="D4" s="15" t="s">
        <v>29</v>
      </c>
      <c r="E4" s="15"/>
      <c r="F4" s="15"/>
      <c r="G4" s="15"/>
      <c r="H4" s="16">
        <f>SUM(H5:H13)</f>
        <v>1185.173912</v>
      </c>
      <c r="I4" s="15"/>
      <c r="J4" s="15"/>
    </row>
    <row r="5" s="21" customFormat="1" ht="143" customHeight="1" spans="1:12">
      <c r="A5" s="15">
        <v>1</v>
      </c>
      <c r="B5" s="15" t="s">
        <v>30</v>
      </c>
      <c r="C5" s="15" t="s">
        <v>31</v>
      </c>
      <c r="D5" s="15" t="s">
        <v>32</v>
      </c>
      <c r="E5" s="15" t="s">
        <v>33</v>
      </c>
      <c r="F5" s="29" t="s">
        <v>34</v>
      </c>
      <c r="G5" s="29">
        <v>486</v>
      </c>
      <c r="H5" s="16">
        <v>239.5</v>
      </c>
      <c r="I5" s="15" t="s">
        <v>3</v>
      </c>
      <c r="J5" s="15"/>
      <c r="K5" s="33"/>
      <c r="L5" s="33">
        <v>2395000</v>
      </c>
    </row>
    <row r="6" s="21" customFormat="1" ht="90" customHeight="1" spans="1:12">
      <c r="A6" s="15">
        <v>2</v>
      </c>
      <c r="B6" s="15" t="s">
        <v>30</v>
      </c>
      <c r="C6" s="15" t="s">
        <v>31</v>
      </c>
      <c r="D6" s="15" t="s">
        <v>35</v>
      </c>
      <c r="E6" s="15" t="s">
        <v>33</v>
      </c>
      <c r="F6" s="29" t="s">
        <v>36</v>
      </c>
      <c r="G6" s="29">
        <v>290</v>
      </c>
      <c r="H6" s="16">
        <v>145</v>
      </c>
      <c r="I6" s="15" t="s">
        <v>3</v>
      </c>
      <c r="J6" s="15"/>
      <c r="K6" s="33"/>
      <c r="L6" s="33">
        <v>1450000</v>
      </c>
    </row>
    <row r="7" s="21" customFormat="1" ht="63" customHeight="1" spans="1:12">
      <c r="A7" s="15">
        <v>3</v>
      </c>
      <c r="B7" s="15" t="s">
        <v>37</v>
      </c>
      <c r="C7" s="15" t="s">
        <v>31</v>
      </c>
      <c r="D7" s="30" t="s">
        <v>38</v>
      </c>
      <c r="E7" s="15" t="s">
        <v>33</v>
      </c>
      <c r="F7" s="30" t="s">
        <v>39</v>
      </c>
      <c r="G7" s="30">
        <v>20</v>
      </c>
      <c r="H7" s="16">
        <v>20</v>
      </c>
      <c r="I7" s="15" t="s">
        <v>3</v>
      </c>
      <c r="J7" s="15"/>
      <c r="L7" s="21">
        <v>200000</v>
      </c>
    </row>
    <row r="8" s="20" customFormat="1" ht="50" customHeight="1" spans="1:12">
      <c r="A8" s="15">
        <v>4</v>
      </c>
      <c r="B8" s="15" t="s">
        <v>40</v>
      </c>
      <c r="C8" s="15" t="s">
        <v>31</v>
      </c>
      <c r="D8" s="15" t="s">
        <v>41</v>
      </c>
      <c r="E8" s="15" t="s">
        <v>42</v>
      </c>
      <c r="F8" s="15" t="s">
        <v>43</v>
      </c>
      <c r="G8" s="15">
        <v>190</v>
      </c>
      <c r="H8" s="16">
        <v>140.849482</v>
      </c>
      <c r="I8" s="15" t="s">
        <v>3</v>
      </c>
      <c r="J8" s="15"/>
      <c r="K8" s="34">
        <v>1760618.53</v>
      </c>
      <c r="L8" s="20">
        <v>1408494.82</v>
      </c>
    </row>
    <row r="9" s="21" customFormat="1" ht="50" customHeight="1" spans="1:12">
      <c r="A9" s="15">
        <v>5</v>
      </c>
      <c r="B9" s="15" t="s">
        <v>44</v>
      </c>
      <c r="C9" s="15" t="s">
        <v>31</v>
      </c>
      <c r="D9" s="15" t="s">
        <v>45</v>
      </c>
      <c r="E9" s="15" t="s">
        <v>46</v>
      </c>
      <c r="F9" s="15" t="s">
        <v>47</v>
      </c>
      <c r="G9" s="15">
        <v>120</v>
      </c>
      <c r="H9" s="16">
        <v>48.88</v>
      </c>
      <c r="I9" s="15" t="s">
        <v>48</v>
      </c>
      <c r="J9" s="15"/>
      <c r="K9" s="21">
        <v>1234000</v>
      </c>
      <c r="L9" s="21">
        <v>488800</v>
      </c>
    </row>
    <row r="10" s="21" customFormat="1" ht="68" customHeight="1" spans="1:12">
      <c r="A10" s="15">
        <v>6</v>
      </c>
      <c r="B10" s="15" t="s">
        <v>13</v>
      </c>
      <c r="C10" s="15" t="s">
        <v>31</v>
      </c>
      <c r="D10" s="31" t="s">
        <v>49</v>
      </c>
      <c r="E10" s="15" t="s">
        <v>50</v>
      </c>
      <c r="F10" s="31" t="s">
        <v>51</v>
      </c>
      <c r="G10" s="31">
        <v>32.6124</v>
      </c>
      <c r="H10" s="16">
        <v>30.94443</v>
      </c>
      <c r="I10" s="35" t="s">
        <v>52</v>
      </c>
      <c r="J10" s="15"/>
      <c r="K10" s="21">
        <v>321137</v>
      </c>
      <c r="L10" s="21">
        <f>289023.3+20421</f>
        <v>309444.3</v>
      </c>
    </row>
    <row r="11" s="21" customFormat="1" ht="136" customHeight="1" spans="1:12">
      <c r="A11" s="15">
        <v>7</v>
      </c>
      <c r="B11" s="32" t="s">
        <v>53</v>
      </c>
      <c r="C11" s="15"/>
      <c r="D11" s="15" t="s">
        <v>54</v>
      </c>
      <c r="E11" s="15" t="s">
        <v>55</v>
      </c>
      <c r="F11" s="15" t="s">
        <v>56</v>
      </c>
      <c r="G11" s="15">
        <v>222.34962</v>
      </c>
      <c r="H11" s="16">
        <v>210</v>
      </c>
      <c r="I11" s="15" t="s">
        <v>57</v>
      </c>
      <c r="J11" s="15"/>
      <c r="K11" s="21">
        <v>2223496.2</v>
      </c>
      <c r="L11" s="21">
        <v>2100000</v>
      </c>
    </row>
    <row r="12" s="21" customFormat="1" ht="393" customHeight="1" spans="1:12">
      <c r="A12" s="15">
        <v>8</v>
      </c>
      <c r="B12" s="15" t="s">
        <v>44</v>
      </c>
      <c r="C12" s="15"/>
      <c r="D12" s="15" t="s">
        <v>58</v>
      </c>
      <c r="E12" s="15" t="s">
        <v>59</v>
      </c>
      <c r="F12" s="15" t="s">
        <v>60</v>
      </c>
      <c r="G12" s="15">
        <v>280</v>
      </c>
      <c r="H12" s="16">
        <v>280</v>
      </c>
      <c r="I12" s="15" t="s">
        <v>57</v>
      </c>
      <c r="J12" s="15"/>
      <c r="L12" s="21">
        <v>2800000</v>
      </c>
    </row>
    <row r="13" s="21" customFormat="1" ht="135" customHeight="1" spans="1:12">
      <c r="A13" s="15">
        <v>9</v>
      </c>
      <c r="B13" s="30" t="s">
        <v>61</v>
      </c>
      <c r="C13" s="15" t="s">
        <v>31</v>
      </c>
      <c r="D13" s="32" t="s">
        <v>62</v>
      </c>
      <c r="E13" s="15" t="s">
        <v>63</v>
      </c>
      <c r="F13" s="32" t="s">
        <v>64</v>
      </c>
      <c r="G13" s="32">
        <v>70</v>
      </c>
      <c r="H13" s="16">
        <v>70</v>
      </c>
      <c r="I13" s="15" t="s">
        <v>57</v>
      </c>
      <c r="J13" s="15"/>
      <c r="L13" s="21">
        <v>700000</v>
      </c>
    </row>
  </sheetData>
  <autoFilter ref="A4:L13">
    <extLst/>
  </autoFilter>
  <mergeCells count="2">
    <mergeCell ref="A1:B1"/>
    <mergeCell ref="A2:J2"/>
  </mergeCells>
  <conditionalFormatting sqref="D8">
    <cfRule type="duplicateValues" dxfId="0" priority="32"/>
  </conditionalFormatting>
  <conditionalFormatting sqref="D9">
    <cfRule type="duplicateValues" dxfId="1" priority="3"/>
  </conditionalFormatting>
  <conditionalFormatting sqref="D11">
    <cfRule type="duplicateValues" dxfId="0" priority="2"/>
  </conditionalFormatting>
  <conditionalFormatting sqref="D13">
    <cfRule type="duplicateValues" dxfId="0" priority="1"/>
  </conditionalFormatting>
  <pageMargins left="0.354166666666667" right="0.196527777777778" top="0.354166666666667" bottom="0.354166666666667" header="0.156944444444444" footer="0.156944444444444"/>
  <pageSetup paperSize="9" scale="7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showGridLines="0" workbookViewId="0">
      <pane ySplit="4" topLeftCell="A5" activePane="bottomLeft" state="frozen"/>
      <selection/>
      <selection pane="bottomLeft" activeCell="F18" sqref="F18"/>
    </sheetView>
  </sheetViews>
  <sheetFormatPr defaultColWidth="9" defaultRowHeight="15" outlineLevelRow="4"/>
  <cols>
    <col min="1" max="1" width="6.125" style="18" customWidth="1"/>
    <col min="2" max="2" width="11.125" style="18" customWidth="1"/>
    <col min="3" max="3" width="12.75" style="18" customWidth="1"/>
    <col min="4" max="4" width="25.375" style="18" customWidth="1"/>
    <col min="5" max="5" width="9" style="18"/>
    <col min="6" max="6" width="27.25" style="18" customWidth="1"/>
    <col min="7" max="7" width="12.625" style="18" customWidth="1"/>
    <col min="8" max="8" width="14.625" style="18" customWidth="1"/>
    <col min="9" max="9" width="11" style="22" customWidth="1"/>
    <col min="10" max="10" width="9.625" style="18" customWidth="1"/>
    <col min="11" max="11" width="9" style="18" hidden="1" customWidth="1"/>
    <col min="12" max="12" width="9.375" style="18" hidden="1" customWidth="1"/>
    <col min="13" max="16384" width="9" style="18"/>
  </cols>
  <sheetData>
    <row r="1" s="18" customFormat="1" ht="19" customHeight="1" spans="1:9">
      <c r="A1" s="23" t="s">
        <v>65</v>
      </c>
      <c r="B1" s="24"/>
      <c r="I1" s="22"/>
    </row>
    <row r="2" s="19" customFormat="1" ht="42" customHeight="1" spans="1:10">
      <c r="A2" s="25" t="s">
        <v>66</v>
      </c>
      <c r="B2" s="25"/>
      <c r="C2" s="25"/>
      <c r="D2" s="25"/>
      <c r="E2" s="25"/>
      <c r="F2" s="25"/>
      <c r="G2" s="25"/>
      <c r="H2" s="25"/>
      <c r="I2" s="26"/>
      <c r="J2" s="25"/>
    </row>
    <row r="3" s="20" customFormat="1" ht="30" customHeight="1" spans="1:12">
      <c r="A3" s="15" t="s">
        <v>4</v>
      </c>
      <c r="B3" s="15" t="s">
        <v>19</v>
      </c>
      <c r="C3" s="15" t="s">
        <v>20</v>
      </c>
      <c r="D3" s="15" t="s">
        <v>21</v>
      </c>
      <c r="E3" s="15" t="s">
        <v>22</v>
      </c>
      <c r="F3" s="15" t="s">
        <v>23</v>
      </c>
      <c r="G3" s="15" t="s">
        <v>24</v>
      </c>
      <c r="H3" s="15" t="s">
        <v>25</v>
      </c>
      <c r="I3" s="15" t="s">
        <v>26</v>
      </c>
      <c r="J3" s="15" t="s">
        <v>8</v>
      </c>
      <c r="L3" s="27" t="s">
        <v>67</v>
      </c>
    </row>
    <row r="4" s="20" customFormat="1" ht="45" customHeight="1" spans="1:10">
      <c r="A4" s="15"/>
      <c r="B4" s="15"/>
      <c r="C4" s="15"/>
      <c r="D4" s="15" t="s">
        <v>29</v>
      </c>
      <c r="E4" s="15"/>
      <c r="F4" s="15"/>
      <c r="G4" s="15"/>
      <c r="H4" s="16">
        <f>SUM(H5)</f>
        <v>21.62232</v>
      </c>
      <c r="I4" s="15"/>
      <c r="J4" s="15"/>
    </row>
    <row r="5" s="21" customFormat="1" ht="66" customHeight="1" spans="1:12">
      <c r="A5" s="15">
        <v>1</v>
      </c>
      <c r="B5" s="15" t="s">
        <v>13</v>
      </c>
      <c r="C5" s="15" t="s">
        <v>68</v>
      </c>
      <c r="D5" s="15" t="s">
        <v>69</v>
      </c>
      <c r="E5" s="15" t="s">
        <v>70</v>
      </c>
      <c r="F5" s="15" t="s">
        <v>71</v>
      </c>
      <c r="G5" s="15">
        <v>24.0248</v>
      </c>
      <c r="H5" s="16">
        <v>21.62232</v>
      </c>
      <c r="I5" s="15" t="s">
        <v>48</v>
      </c>
      <c r="J5" s="15"/>
      <c r="K5" s="21">
        <v>240248</v>
      </c>
      <c r="L5" s="28">
        <v>216223.2</v>
      </c>
    </row>
  </sheetData>
  <autoFilter ref="A4:J5">
    <extLst/>
  </autoFilter>
  <mergeCells count="2">
    <mergeCell ref="A1:B1"/>
    <mergeCell ref="A2:J2"/>
  </mergeCells>
  <pageMargins left="0.354166666666667" right="0.196527777777778" top="0.354166666666667" bottom="0.354166666666667" header="0.156944444444444" footer="0.156944444444444"/>
  <pageSetup paperSize="9" scale="63"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F22" sqref="F22"/>
    </sheetView>
  </sheetViews>
  <sheetFormatPr defaultColWidth="9" defaultRowHeight="14.25" outlineLevelRow="5"/>
  <cols>
    <col min="1" max="2" width="13.625" style="1" customWidth="1"/>
    <col min="3" max="3" width="25" style="1" customWidth="1"/>
    <col min="4" max="4" width="18.625" style="1" customWidth="1"/>
    <col min="5" max="5" width="23.75" style="1" customWidth="1"/>
    <col min="6" max="7" width="15.625" style="1" customWidth="1"/>
    <col min="8" max="8" width="10.625" style="1" customWidth="1"/>
    <col min="9" max="9" width="9" style="1" hidden="1" customWidth="1"/>
    <col min="10" max="16377" width="9" style="1"/>
  </cols>
  <sheetData>
    <row r="1" s="1" customFormat="1" ht="22" customHeight="1" spans="1:8">
      <c r="A1" s="5" t="s">
        <v>72</v>
      </c>
      <c r="B1" s="5"/>
      <c r="C1" s="6"/>
      <c r="D1" s="6"/>
      <c r="E1" s="6"/>
      <c r="F1" s="6"/>
      <c r="G1" s="6"/>
      <c r="H1" s="6"/>
    </row>
    <row r="2" s="1" customFormat="1" ht="33.95" customHeight="1" spans="1:8">
      <c r="A2" s="7" t="s">
        <v>73</v>
      </c>
      <c r="B2" s="7"/>
      <c r="C2" s="7"/>
      <c r="D2" s="7"/>
      <c r="E2" s="7"/>
      <c r="F2" s="7"/>
      <c r="G2" s="7"/>
      <c r="H2" s="7"/>
    </row>
    <row r="3" s="2" customFormat="1" ht="38.25" customHeight="1" spans="1:8">
      <c r="A3" s="8" t="s">
        <v>74</v>
      </c>
      <c r="B3" s="8"/>
      <c r="C3" s="8" t="s">
        <v>75</v>
      </c>
      <c r="D3" s="9" t="s">
        <v>76</v>
      </c>
      <c r="E3" s="8" t="s">
        <v>77</v>
      </c>
      <c r="F3" s="8" t="s">
        <v>78</v>
      </c>
      <c r="G3" s="8"/>
      <c r="H3" s="10" t="s">
        <v>79</v>
      </c>
    </row>
    <row r="4" s="2" customFormat="1" ht="66" customHeight="1" spans="1:8">
      <c r="A4" s="8" t="s">
        <v>80</v>
      </c>
      <c r="B4" s="8" t="s">
        <v>81</v>
      </c>
      <c r="C4" s="8"/>
      <c r="D4" s="11"/>
      <c r="E4" s="8"/>
      <c r="F4" s="8" t="s">
        <v>16</v>
      </c>
      <c r="G4" s="8" t="s">
        <v>82</v>
      </c>
      <c r="H4" s="12"/>
    </row>
    <row r="5" s="3" customFormat="1" ht="80" customHeight="1" spans="1:8">
      <c r="A5" s="13" t="s">
        <v>33</v>
      </c>
      <c r="B5" s="14" t="s">
        <v>83</v>
      </c>
      <c r="C5" s="13" t="s">
        <v>84</v>
      </c>
      <c r="D5" s="15" t="s">
        <v>85</v>
      </c>
      <c r="E5" s="13" t="s">
        <v>86</v>
      </c>
      <c r="F5" s="16">
        <f>G5</f>
        <v>351.203768</v>
      </c>
      <c r="G5" s="17">
        <f>334.617+16.586768</f>
        <v>351.203768</v>
      </c>
      <c r="H5" s="15"/>
    </row>
    <row r="6" s="4" customFormat="1" ht="62.25" customHeight="1" spans="1:9">
      <c r="A6" s="15" t="s">
        <v>29</v>
      </c>
      <c r="B6" s="15"/>
      <c r="C6" s="15"/>
      <c r="D6" s="15"/>
      <c r="E6" s="15"/>
      <c r="F6" s="16">
        <f>SUM(F5:F5)</f>
        <v>351.203768</v>
      </c>
      <c r="G6" s="16">
        <f>SUM(G5:G5)</f>
        <v>351.203768</v>
      </c>
      <c r="H6" s="15"/>
      <c r="I6" s="4">
        <v>3346170</v>
      </c>
    </row>
  </sheetData>
  <mergeCells count="9">
    <mergeCell ref="A1:B1"/>
    <mergeCell ref="A2:H2"/>
    <mergeCell ref="A3:B3"/>
    <mergeCell ref="F3:G3"/>
    <mergeCell ref="A6:E6"/>
    <mergeCell ref="C3:C4"/>
    <mergeCell ref="D3:D4"/>
    <mergeCell ref="E3:E4"/>
    <mergeCell ref="H3:H4"/>
  </mergeCells>
  <pageMargins left="0.432638888888889" right="0.471527777777778" top="1" bottom="1" header="0.5" footer="0.5"/>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产业发展项目</vt:lpstr>
      <vt:lpstr>基础设施项目</vt:lpstr>
      <vt:lpstr>公益性岗位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捞月亮的人</cp:lastModifiedBy>
  <dcterms:created xsi:type="dcterms:W3CDTF">2020-02-19T08:37:00Z</dcterms:created>
  <dcterms:modified xsi:type="dcterms:W3CDTF">2023-10-27T09:21:35Z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0C188C99D53C4A8283BEF8FB77C51B2F</vt:lpwstr>
  </property>
</Properties>
</file>