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41"/>
  </bookViews>
  <sheets>
    <sheet name="汇总" sheetId="5" r:id="rId1"/>
    <sheet name="产业发展项目" sheetId="1" r:id="rId2"/>
    <sheet name="产业奖补" sheetId="11" r:id="rId3"/>
    <sheet name="小额信贷贴息" sheetId="12" r:id="rId4"/>
    <sheet name="公益性岗位" sheetId="9" r:id="rId5"/>
    <sheet name="风险补偿金" sheetId="13" r:id="rId6"/>
  </sheets>
  <definedNames>
    <definedName name="_xlnm._FilterDatabase" localSheetId="1" hidden="1">产业发展项目!$A$4:$J$9</definedName>
    <definedName name="_xlnm.Print_Area" localSheetId="0">汇总!$A$1:$E$9</definedName>
    <definedName name="_xlnm.Print_Titles" localSheetId="1">产业发展项目!$1:$3</definedName>
  </definedNames>
  <calcPr calcId="144525"/>
</workbook>
</file>

<file path=xl/sharedStrings.xml><?xml version="1.0" encoding="utf-8"?>
<sst xmlns="http://schemas.openxmlformats.org/spreadsheetml/2006/main" count="152" uniqueCount="88">
  <si>
    <t>附件1：</t>
  </si>
  <si>
    <r>
      <rPr>
        <sz val="12"/>
        <rFont val="仿宋_GB2312"/>
        <charset val="134"/>
      </rPr>
      <t>产业占比</t>
    </r>
  </si>
  <si>
    <r>
      <rPr>
        <sz val="18"/>
        <rFont val="方正小标宋简体"/>
        <charset val="134"/>
      </rPr>
      <t>融安县</t>
    </r>
    <r>
      <rPr>
        <sz val="18"/>
        <rFont val="Times New Roman"/>
        <charset val="134"/>
      </rPr>
      <t>2023</t>
    </r>
    <r>
      <rPr>
        <sz val="18"/>
        <rFont val="方正小标宋简体"/>
        <charset val="134"/>
      </rPr>
      <t>年自治区第二批财政衔接推进乡村振兴补助资金分配总表</t>
    </r>
  </si>
  <si>
    <t>自治区二批</t>
  </si>
  <si>
    <t>产业需安排</t>
  </si>
  <si>
    <t>占比</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</si>
  <si>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</si>
  <si>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</si>
  <si>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</si>
  <si>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</si>
  <si>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</si>
  <si>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年自治区第二批财政衔接推进乡村振兴补助资金产业发展项目计划表</t>
    </r>
  </si>
  <si>
    <t>农业农村局、浮石镇、泗顶镇、大坡乡</t>
  </si>
  <si>
    <r>
      <rPr>
        <sz val="12"/>
        <rFont val="仿宋_GB2312"/>
        <charset val="134"/>
      </rPr>
      <t>融安县</t>
    </r>
    <r>
      <rPr>
        <sz val="12"/>
        <rFont val="Times New Roman"/>
        <charset val="134"/>
      </rPr>
      <t>2023</t>
    </r>
    <r>
      <rPr>
        <sz val="12"/>
        <rFont val="仿宋_GB2312"/>
        <charset val="134"/>
      </rPr>
      <t>年自治区第二批财政衔接推进乡村振兴补助资金产业奖补项目计划表</t>
    </r>
  </si>
  <si>
    <r>
      <rPr>
        <sz val="12"/>
        <rFont val="仿宋_GB2312"/>
        <charset val="134"/>
      </rPr>
      <t>各乡镇</t>
    </r>
  </si>
  <si>
    <r>
      <rPr>
        <sz val="12"/>
        <rFont val="仿宋_GB2312"/>
        <charset val="134"/>
      </rPr>
      <t>融安县</t>
    </r>
    <r>
      <rPr>
        <sz val="12"/>
        <rFont val="Times New Roman"/>
        <charset val="134"/>
      </rPr>
      <t>2023</t>
    </r>
    <r>
      <rPr>
        <sz val="12"/>
        <rFont val="仿宋_GB2312"/>
        <charset val="134"/>
      </rPr>
      <t>年自治区第二批财政衔接推进乡村振兴补助资金小额信贷贴息项目计划表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</si>
  <si>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</si>
  <si>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年自治区第二批财政衔接推进乡村振兴补助资金乡村建设公益性岗位项目计划表</t>
    </r>
  </si>
  <si>
    <r>
      <rPr>
        <sz val="12"/>
        <rFont val="仿宋_GB2312"/>
        <charset val="134"/>
      </rPr>
      <t>融安县</t>
    </r>
    <r>
      <rPr>
        <sz val="12"/>
        <rFont val="Times New Roman"/>
        <charset val="134"/>
      </rPr>
      <t>2023</t>
    </r>
    <r>
      <rPr>
        <sz val="12"/>
        <rFont val="仿宋_GB2312"/>
        <charset val="134"/>
      </rPr>
      <t>年自治区第二批财政衔接推进乡村振兴补助资金小额信贷风险补偿金项目计划表</t>
    </r>
  </si>
  <si>
    <t>合计</t>
  </si>
  <si>
    <r>
      <rPr>
        <sz val="12"/>
        <rFont val="黑体"/>
        <charset val="134"/>
      </rPr>
      <t>附件</t>
    </r>
    <r>
      <rPr>
        <sz val="12"/>
        <rFont val="Times New Roman"/>
        <charset val="134"/>
      </rPr>
      <t>2</t>
    </r>
    <r>
      <rPr>
        <sz val="12"/>
        <rFont val="黑体"/>
        <charset val="134"/>
      </rPr>
      <t>：</t>
    </r>
  </si>
  <si>
    <t>融安县2023年自治区第二批财政衔接推进乡村振兴补助资金产业发展项目计划表</t>
  </si>
  <si>
    <r>
      <rPr>
        <sz val="12"/>
        <rFont val="仿宋_GB2312"/>
        <charset val="134"/>
      </rPr>
      <t>主管部门</t>
    </r>
  </si>
  <si>
    <r>
      <rPr>
        <sz val="12"/>
        <rFont val="仿宋_GB2312"/>
        <charset val="134"/>
      </rPr>
      <t>项目类型</t>
    </r>
  </si>
  <si>
    <r>
      <rPr>
        <sz val="12"/>
        <rFont val="仿宋_GB2312"/>
        <charset val="134"/>
      </rPr>
      <t>项目名称</t>
    </r>
  </si>
  <si>
    <r>
      <rPr>
        <sz val="12"/>
        <rFont val="仿宋_GB2312"/>
        <charset val="134"/>
      </rPr>
      <t>项目地点</t>
    </r>
  </si>
  <si>
    <r>
      <rPr>
        <sz val="12"/>
        <rFont val="仿宋_GB2312"/>
        <charset val="134"/>
      </rPr>
      <t>建设内容</t>
    </r>
  </si>
  <si>
    <r>
      <rPr>
        <sz val="12"/>
        <rFont val="仿宋_GB2312"/>
        <charset val="134"/>
      </rPr>
      <t>预算价</t>
    </r>
  </si>
  <si>
    <r>
      <rPr>
        <sz val="12"/>
        <rFont val="仿宋_GB2312"/>
        <charset val="134"/>
      </rPr>
      <t>安排资金</t>
    </r>
  </si>
  <si>
    <r>
      <rPr>
        <sz val="12"/>
        <rFont val="仿宋_GB2312"/>
        <charset val="134"/>
      </rPr>
      <t>资金来源</t>
    </r>
  </si>
  <si>
    <r>
      <rPr>
        <sz val="12"/>
        <rFont val="仿宋_GB2312"/>
        <charset val="134"/>
      </rPr>
      <t>合计</t>
    </r>
  </si>
  <si>
    <r>
      <rPr>
        <sz val="12"/>
        <color theme="1"/>
        <rFont val="仿宋_GB2312"/>
        <charset val="134"/>
      </rPr>
      <t>浮石镇</t>
    </r>
  </si>
  <si>
    <r>
      <rPr>
        <sz val="12"/>
        <rFont val="仿宋_GB2312"/>
        <charset val="134"/>
      </rPr>
      <t>产业项目</t>
    </r>
  </si>
  <si>
    <t>浮石镇六寮村山贝屯庭院经济项目（一）</t>
  </si>
  <si>
    <r>
      <rPr>
        <sz val="12"/>
        <rFont val="仿宋_GB2312"/>
        <charset val="134"/>
      </rPr>
      <t>六寮村</t>
    </r>
  </si>
  <si>
    <r>
      <rPr>
        <sz val="12"/>
        <color theme="1"/>
        <rFont val="仿宋_GB2312"/>
        <charset val="134"/>
      </rPr>
      <t>新种植七彩椒</t>
    </r>
    <r>
      <rPr>
        <sz val="12"/>
        <color theme="1"/>
        <rFont val="Times New Roman"/>
        <charset val="134"/>
      </rPr>
      <t>2362</t>
    </r>
    <r>
      <rPr>
        <sz val="12"/>
        <color theme="1"/>
        <rFont val="仿宋_GB2312"/>
        <charset val="134"/>
      </rPr>
      <t>盆</t>
    </r>
  </si>
  <si>
    <t>自治区</t>
  </si>
  <si>
    <r>
      <rPr>
        <sz val="11"/>
        <color theme="1"/>
        <rFont val="仿宋_GB2312"/>
        <charset val="134"/>
      </rPr>
      <t>泗顶镇</t>
    </r>
  </si>
  <si>
    <r>
      <rPr>
        <sz val="11"/>
        <rFont val="仿宋_GB2312"/>
        <charset val="134"/>
      </rPr>
      <t>产业项目</t>
    </r>
  </si>
  <si>
    <r>
      <rPr>
        <sz val="11"/>
        <color theme="1"/>
        <rFont val="仿宋_GB2312"/>
        <charset val="134"/>
      </rPr>
      <t>泗顶镇儒南村木耳、蔬菜大棚产业区配套设施建设</t>
    </r>
  </si>
  <si>
    <r>
      <rPr>
        <sz val="11"/>
        <rFont val="仿宋_GB2312"/>
        <charset val="134"/>
      </rPr>
      <t>儒南村</t>
    </r>
  </si>
  <si>
    <r>
      <rPr>
        <sz val="11"/>
        <color theme="1"/>
        <rFont val="仿宋_GB2312"/>
        <charset val="134"/>
      </rPr>
      <t>产业区间道路建设、部分电力和抽水管道铺设</t>
    </r>
  </si>
  <si>
    <r>
      <rPr>
        <sz val="12"/>
        <color theme="1"/>
        <rFont val="仿宋_GB2312"/>
        <charset val="134"/>
      </rPr>
      <t>大坡乡</t>
    </r>
  </si>
  <si>
    <t>大坡乡同仕村金桔产业基地配套设施建设</t>
  </si>
  <si>
    <r>
      <rPr>
        <sz val="12"/>
        <rFont val="仿宋_GB2312"/>
        <charset val="134"/>
      </rPr>
      <t>同仕村</t>
    </r>
  </si>
  <si>
    <r>
      <rPr>
        <sz val="12"/>
        <color theme="1"/>
        <rFont val="Times New Roman"/>
        <charset val="134"/>
      </rPr>
      <t>1.20cm</t>
    </r>
    <r>
      <rPr>
        <sz val="12"/>
        <color theme="1"/>
        <rFont val="仿宋_GB2312"/>
        <charset val="134"/>
      </rPr>
      <t>厚</t>
    </r>
    <r>
      <rPr>
        <sz val="12"/>
        <color theme="1"/>
        <rFont val="Times New Roman"/>
        <charset val="134"/>
      </rPr>
      <t>C25</t>
    </r>
    <r>
      <rPr>
        <sz val="12"/>
        <color theme="1"/>
        <rFont val="仿宋_GB2312"/>
        <charset val="134"/>
      </rPr>
      <t>水泥硬化路面，路面宽度</t>
    </r>
    <r>
      <rPr>
        <sz val="12"/>
        <color theme="1"/>
        <rFont val="Times New Roman"/>
        <charset val="134"/>
      </rPr>
      <t>3.5</t>
    </r>
    <r>
      <rPr>
        <sz val="12"/>
        <color theme="1"/>
        <rFont val="仿宋_GB2312"/>
        <charset val="134"/>
      </rPr>
      <t>米，两边各</t>
    </r>
    <r>
      <rPr>
        <sz val="12"/>
        <color theme="1"/>
        <rFont val="Times New Roman"/>
        <charset val="134"/>
      </rPr>
      <t>0.5</t>
    </r>
    <r>
      <rPr>
        <sz val="12"/>
        <color theme="1"/>
        <rFont val="仿宋_GB2312"/>
        <charset val="134"/>
      </rPr>
      <t>米路肩，路线总长：</t>
    </r>
    <r>
      <rPr>
        <sz val="12"/>
        <color theme="1"/>
        <rFont val="Times New Roman"/>
        <charset val="134"/>
      </rPr>
      <t>358</t>
    </r>
    <r>
      <rPr>
        <sz val="12"/>
        <color theme="1"/>
        <rFont val="仿宋_GB2312"/>
        <charset val="134"/>
      </rPr>
      <t>米。</t>
    </r>
    <r>
      <rPr>
        <sz val="12"/>
        <color theme="1"/>
        <rFont val="Times New Roman"/>
        <charset val="134"/>
      </rPr>
      <t xml:space="preserve">                 2.</t>
    </r>
    <r>
      <rPr>
        <sz val="12"/>
        <color theme="1"/>
        <rFont val="仿宋_GB2312"/>
        <charset val="134"/>
      </rPr>
      <t>新建浆片石挡土墙总长</t>
    </r>
    <r>
      <rPr>
        <sz val="12"/>
        <color theme="1"/>
        <rFont val="Times New Roman"/>
        <charset val="134"/>
      </rPr>
      <t>363</t>
    </r>
    <r>
      <rPr>
        <sz val="12"/>
        <color theme="1"/>
        <rFont val="仿宋_GB2312"/>
        <charset val="134"/>
      </rPr>
      <t>米，高度为：</t>
    </r>
    <r>
      <rPr>
        <sz val="12"/>
        <color theme="1"/>
        <rFont val="Times New Roman"/>
        <charset val="134"/>
      </rPr>
      <t>0.8</t>
    </r>
    <r>
      <rPr>
        <sz val="12"/>
        <color theme="1"/>
        <rFont val="仿宋_GB2312"/>
        <charset val="134"/>
      </rPr>
      <t>米</t>
    </r>
    <r>
      <rPr>
        <sz val="12"/>
        <color theme="1"/>
        <rFont val="Times New Roman"/>
        <charset val="134"/>
      </rPr>
      <t>-2.8</t>
    </r>
    <r>
      <rPr>
        <sz val="12"/>
        <color theme="1"/>
        <rFont val="仿宋_GB2312"/>
        <charset val="134"/>
      </rPr>
      <t>米。</t>
    </r>
  </si>
  <si>
    <r>
      <rPr>
        <sz val="12"/>
        <color theme="1"/>
        <rFont val="仿宋_GB2312"/>
        <charset val="134"/>
      </rPr>
      <t>农业农村局</t>
    </r>
  </si>
  <si>
    <t>融安金桔产业研究科研基地建设项目工程（第三期）</t>
  </si>
  <si>
    <r>
      <rPr>
        <sz val="12"/>
        <rFont val="仿宋_GB2312"/>
        <charset val="134"/>
      </rPr>
      <t>大巷村</t>
    </r>
  </si>
  <si>
    <r>
      <rPr>
        <sz val="12"/>
        <color theme="1"/>
        <rFont val="仿宋_GB2312"/>
        <charset val="134"/>
      </rPr>
      <t>建设金桔种植技术学习基地</t>
    </r>
    <r>
      <rPr>
        <sz val="12"/>
        <color theme="1"/>
        <rFont val="Times New Roman"/>
        <charset val="134"/>
      </rPr>
      <t>,</t>
    </r>
    <r>
      <rPr>
        <sz val="12"/>
        <color theme="1"/>
        <rFont val="仿宋_GB2312"/>
        <charset val="134"/>
      </rPr>
      <t>防虫网棚修缮、育苗床完善、水肥系统建设、基质购买与填埋。</t>
    </r>
  </si>
  <si>
    <t>融安金桔产业研究科研基地建设项目工程（第四期）</t>
  </si>
  <si>
    <r>
      <rPr>
        <sz val="12"/>
        <rFont val="仿宋_GB2312"/>
        <charset val="134"/>
      </rPr>
      <t>祥多村</t>
    </r>
  </si>
  <si>
    <r>
      <rPr>
        <sz val="12"/>
        <color theme="1"/>
        <rFont val="仿宋_GB2312"/>
        <charset val="134"/>
      </rPr>
      <t>建设金桔种植技术攻关研究基地</t>
    </r>
    <r>
      <rPr>
        <sz val="12"/>
        <color theme="1"/>
        <rFont val="Times New Roman"/>
        <charset val="134"/>
      </rPr>
      <t>,</t>
    </r>
    <r>
      <rPr>
        <sz val="12"/>
        <color theme="1"/>
        <rFont val="仿宋_GB2312"/>
        <charset val="134"/>
      </rPr>
      <t>水电路建设（含园内）、工具房等设施建设、苗木肥料等农资费。</t>
    </r>
  </si>
  <si>
    <t>附件3：</t>
  </si>
  <si>
    <t>融安县2023年自治区第二批财政衔接推进乡村振兴补助资金产业奖补项目计划表</t>
  </si>
  <si>
    <t>序号</t>
  </si>
  <si>
    <t>乡(镇)名称</t>
  </si>
  <si>
    <t>项目名称</t>
  </si>
  <si>
    <t>实施对象</t>
  </si>
  <si>
    <t>计划实施内容</t>
  </si>
  <si>
    <t>资金安排(万元)</t>
  </si>
  <si>
    <t>备注</t>
  </si>
  <si>
    <r>
      <rPr>
        <sz val="11"/>
        <rFont val="仿宋_GB2312"/>
        <charset val="134"/>
      </rPr>
      <t>大将镇</t>
    </r>
  </si>
  <si>
    <r>
      <rPr>
        <sz val="12"/>
        <rFont val="仿宋_GB2312"/>
        <charset val="134"/>
      </rPr>
      <t>产业奖补</t>
    </r>
  </si>
  <si>
    <r>
      <rPr>
        <sz val="12"/>
        <rFont val="仿宋_GB2312"/>
        <charset val="134"/>
      </rPr>
      <t>全县脱贫人口（含监测户）</t>
    </r>
  </si>
  <si>
    <r>
      <rPr>
        <sz val="12"/>
        <rFont val="Times New Roman"/>
        <charset val="134"/>
      </rPr>
      <t>2023</t>
    </r>
    <r>
      <rPr>
        <sz val="12"/>
        <rFont val="仿宋_GB2312"/>
        <charset val="134"/>
      </rPr>
      <t>年产业以奖代补</t>
    </r>
  </si>
  <si>
    <r>
      <rPr>
        <sz val="11"/>
        <rFont val="仿宋_GB2312"/>
        <charset val="134"/>
      </rPr>
      <t>大良镇</t>
    </r>
  </si>
  <si>
    <r>
      <rPr>
        <sz val="11"/>
        <rFont val="仿宋_GB2312"/>
        <charset val="134"/>
      </rPr>
      <t>泗顶镇</t>
    </r>
  </si>
  <si>
    <r>
      <rPr>
        <sz val="11"/>
        <rFont val="仿宋_GB2312"/>
        <charset val="134"/>
      </rPr>
      <t>雅瑶乡</t>
    </r>
  </si>
  <si>
    <r>
      <rPr>
        <sz val="11"/>
        <rFont val="仿宋_GB2312"/>
        <charset val="134"/>
      </rPr>
      <t>沙子乡</t>
    </r>
  </si>
  <si>
    <r>
      <rPr>
        <sz val="11"/>
        <rFont val="仿宋_GB2312"/>
        <charset val="134"/>
      </rPr>
      <t>浮石镇</t>
    </r>
  </si>
  <si>
    <r>
      <rPr>
        <sz val="11"/>
        <rFont val="仿宋_GB2312"/>
        <charset val="134"/>
      </rPr>
      <t>潭头乡</t>
    </r>
  </si>
  <si>
    <r>
      <rPr>
        <sz val="11"/>
        <rFont val="仿宋_GB2312"/>
        <charset val="134"/>
      </rPr>
      <t>东起乡</t>
    </r>
  </si>
  <si>
    <r>
      <rPr>
        <sz val="12"/>
        <rFont val="黑体"/>
        <charset val="134"/>
      </rPr>
      <t>附件</t>
    </r>
    <r>
      <rPr>
        <sz val="12"/>
        <rFont val="Times New Roman"/>
        <charset val="134"/>
      </rPr>
      <t>4</t>
    </r>
    <r>
      <rPr>
        <sz val="12"/>
        <rFont val="黑体"/>
        <charset val="134"/>
      </rPr>
      <t>：</t>
    </r>
  </si>
  <si>
    <t>融安县2023年自治区第二批财政衔接推进乡村振兴补助资金小额信贷贴息项目计划表</t>
  </si>
  <si>
    <t>主管部门</t>
  </si>
  <si>
    <t>项目地点</t>
  </si>
  <si>
    <r>
      <rPr>
        <sz val="12"/>
        <rFont val="仿宋_GB2312"/>
        <charset val="134"/>
      </rPr>
      <t>实施对象</t>
    </r>
  </si>
  <si>
    <r>
      <rPr>
        <sz val="12"/>
        <rFont val="仿宋_GB2312"/>
        <charset val="134"/>
      </rPr>
      <t>计划实施内容</t>
    </r>
  </si>
  <si>
    <t>乡村振兴局</t>
  </si>
  <si>
    <t>2023年脱贫人口小额信贷贴息</t>
  </si>
  <si>
    <r>
      <rPr>
        <sz val="12"/>
        <rFont val="黑体"/>
        <charset val="134"/>
      </rPr>
      <t>附件</t>
    </r>
    <r>
      <rPr>
        <sz val="12"/>
        <rFont val="Times New Roman"/>
        <charset val="134"/>
      </rPr>
      <t>5</t>
    </r>
    <r>
      <rPr>
        <sz val="12"/>
        <rFont val="黑体"/>
        <charset val="134"/>
      </rPr>
      <t>：</t>
    </r>
  </si>
  <si>
    <t>融安县2023年自治区第二批财政衔接推进乡村振兴补助资金乡村建设公益性岗位项目计划表</t>
  </si>
  <si>
    <t>乡村建设公益性岗位</t>
  </si>
  <si>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</si>
  <si>
    <r>
      <rPr>
        <sz val="12"/>
        <rFont val="黑体"/>
        <charset val="134"/>
      </rPr>
      <t>附件</t>
    </r>
    <r>
      <rPr>
        <sz val="12"/>
        <rFont val="Times New Roman"/>
        <charset val="134"/>
      </rPr>
      <t>6</t>
    </r>
    <r>
      <rPr>
        <sz val="12"/>
        <rFont val="黑体"/>
        <charset val="134"/>
      </rPr>
      <t>：</t>
    </r>
  </si>
  <si>
    <t>融安县2023年自治区第二批财政衔接推进乡村振兴补助资金小额信贷风险补偿金项目计划表</t>
  </si>
  <si>
    <t>脱贫人口小额信贷风险补偿金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</si>
</sst>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9"/>
      <name val="Times New Roman"/>
      <charset val="134"/>
    </font>
    <font>
      <b/>
      <sz val="9"/>
      <name val="Times New Roman"/>
      <charset val="134"/>
    </font>
    <font>
      <sz val="11"/>
      <name val="Times New Roman"/>
      <charset val="134"/>
    </font>
    <font>
      <sz val="12"/>
      <name val="黑体"/>
      <charset val="134"/>
    </font>
    <font>
      <sz val="12"/>
      <name val="Times New Roman"/>
      <charset val="134"/>
    </font>
    <font>
      <sz val="16"/>
      <name val="方正小标宋简体"/>
      <charset val="134"/>
    </font>
    <font>
      <sz val="12"/>
      <name val="仿宋_GB2312"/>
      <charset val="134"/>
    </font>
    <font>
      <sz val="11"/>
      <name val="宋体"/>
      <charset val="134"/>
    </font>
    <font>
      <b/>
      <sz val="12"/>
      <name val="Times New Roman"/>
      <charset val="134"/>
    </font>
    <font>
      <b/>
      <sz val="11"/>
      <name val="Times New Roman"/>
      <charset val="134"/>
    </font>
    <font>
      <sz val="12"/>
      <name val="宋体"/>
      <charset val="134"/>
    </font>
    <font>
      <sz val="9"/>
      <name val="宋体"/>
      <charset val="134"/>
    </font>
    <font>
      <sz val="10"/>
      <name val="Times New Roman"/>
      <charset val="134"/>
    </font>
    <font>
      <sz val="11"/>
      <name val="仿宋_GB2312"/>
      <charset val="134"/>
    </font>
    <font>
      <sz val="18"/>
      <name val="方正小标宋简体"/>
      <charset val="134"/>
    </font>
    <font>
      <sz val="12"/>
      <color theme="1"/>
      <name val="Times New Roman"/>
      <charset val="134"/>
    </font>
    <font>
      <sz val="12"/>
      <color theme="1"/>
      <name val="仿宋_GB2312"/>
      <charset val="134"/>
    </font>
    <font>
      <sz val="11"/>
      <color theme="1"/>
      <name val="Times New Roman"/>
      <charset val="134"/>
    </font>
    <font>
      <sz val="1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宋体"/>
      <charset val="134"/>
      <scheme val="minor"/>
    </font>
    <font>
      <sz val="10"/>
      <name val="Arial"/>
      <charset val="134"/>
    </font>
    <font>
      <sz val="11"/>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5" fillId="0" borderId="0"/>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39" fillId="0" borderId="0">
      <protection locked="0"/>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11" fillId="0" borderId="0">
      <alignment vertical="center"/>
    </xf>
    <xf numFmtId="0" fontId="40" fillId="0" borderId="0">
      <alignment vertical="center"/>
    </xf>
    <xf numFmtId="0" fontId="39" fillId="0" borderId="0">
      <alignment vertical="center"/>
    </xf>
    <xf numFmtId="0" fontId="41" fillId="0" borderId="0"/>
    <xf numFmtId="0" fontId="11" fillId="0" borderId="0"/>
  </cellStyleXfs>
  <cellXfs count="6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54"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5" fillId="0" borderId="1" xfId="54" applyNumberFormat="1" applyFont="1" applyFill="1" applyBorder="1" applyAlignment="1">
      <alignment horizontal="center" vertical="center" wrapText="1"/>
    </xf>
    <xf numFmtId="0" fontId="5" fillId="0" borderId="2" xfId="5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19" fillId="0" borderId="0" xfId="0" applyFont="1" applyFill="1" applyBorder="1" applyAlignment="1">
      <alignment horizontal="center" vertical="center" wrapText="1"/>
    </xf>
    <xf numFmtId="9" fontId="5" fillId="0" borderId="0" xfId="12" applyFont="1" applyFill="1" applyBorder="1" applyAlignment="1">
      <alignment vertical="center"/>
    </xf>
    <xf numFmtId="0" fontId="5" fillId="0" borderId="0" xfId="0" applyNumberFormat="1" applyFont="1" applyFill="1" applyBorder="1" applyAlignment="1">
      <alignment horizontal="center" vertical="center" wrapText="1"/>
    </xf>
    <xf numFmtId="10" fontId="5" fillId="0" borderId="0" xfId="12" applyNumberFormat="1" applyFont="1" applyFill="1" applyBorder="1" applyAlignment="1">
      <alignment vertical="center"/>
    </xf>
    <xf numFmtId="10" fontId="5"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cellXfs>
  <cellStyles count="56">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3" xfId="53"/>
    <cellStyle name="常规_Sheet1" xfId="54"/>
    <cellStyle name="常规_直99_2005年一般性转移支付基础测算数据"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C13" sqref="C13"/>
    </sheetView>
  </sheetViews>
  <sheetFormatPr defaultColWidth="9" defaultRowHeight="15.75" outlineLevelCol="7"/>
  <cols>
    <col min="1" max="1" width="8.875" style="28" customWidth="1"/>
    <col min="2" max="2" width="47.375" style="28" customWidth="1"/>
    <col min="3" max="3" width="24.375" style="28" customWidth="1"/>
    <col min="4" max="4" width="28.75" style="28" customWidth="1"/>
    <col min="5" max="5" width="17.375" style="28" customWidth="1"/>
    <col min="6" max="6" width="14.375" style="28" hidden="1" customWidth="1"/>
    <col min="7" max="7" width="10.625" style="22" hidden="1" customWidth="1"/>
    <col min="8" max="8" width="9" style="22" hidden="1" customWidth="1"/>
    <col min="9" max="9" width="9" style="22" customWidth="1"/>
    <col min="10" max="10" width="9" style="22"/>
    <col min="11" max="11" width="12.625" style="22"/>
    <col min="12" max="16384" width="9" style="22"/>
  </cols>
  <sheetData>
    <row r="1" ht="18" customHeight="1" spans="1:8">
      <c r="A1" s="53" t="s">
        <v>0</v>
      </c>
      <c r="B1" s="53"/>
      <c r="F1" s="54"/>
      <c r="G1" s="54" t="s">
        <v>1</v>
      </c>
      <c r="H1" s="54"/>
    </row>
    <row r="2" ht="33" customHeight="1" spans="1:8">
      <c r="A2" s="44" t="s">
        <v>2</v>
      </c>
      <c r="B2" s="55"/>
      <c r="C2" s="55"/>
      <c r="D2" s="55"/>
      <c r="E2" s="55"/>
      <c r="F2" s="26" t="s">
        <v>3</v>
      </c>
      <c r="G2" s="26" t="s">
        <v>4</v>
      </c>
      <c r="H2" s="26" t="s">
        <v>5</v>
      </c>
    </row>
    <row r="3" s="22" customFormat="1" ht="55" customHeight="1" spans="1:8">
      <c r="A3" s="15" t="s">
        <v>6</v>
      </c>
      <c r="B3" s="15" t="s">
        <v>7</v>
      </c>
      <c r="C3" s="15" t="s">
        <v>8</v>
      </c>
      <c r="D3" s="15" t="s">
        <v>9</v>
      </c>
      <c r="E3" s="15" t="s">
        <v>10</v>
      </c>
      <c r="F3" s="28">
        <v>1681</v>
      </c>
      <c r="G3" s="28">
        <f>F3*0.5</f>
        <v>840.5</v>
      </c>
      <c r="H3" s="56">
        <f>G3/F3</f>
        <v>0.5</v>
      </c>
    </row>
    <row r="4" s="22" customFormat="1" ht="55" customHeight="1" spans="1:8">
      <c r="A4" s="15">
        <v>1</v>
      </c>
      <c r="B4" s="14" t="s">
        <v>11</v>
      </c>
      <c r="C4" s="36">
        <f>产业发展项目!H4</f>
        <v>253.887278</v>
      </c>
      <c r="D4" s="50" t="s">
        <v>12</v>
      </c>
      <c r="E4" s="15"/>
      <c r="F4" s="57">
        <v>253.887278</v>
      </c>
      <c r="G4" s="58"/>
      <c r="H4" s="59">
        <f>(F4+F5+F6)/F3</f>
        <v>0.642545740630577</v>
      </c>
    </row>
    <row r="5" s="22" customFormat="1" ht="55" customHeight="1" spans="1:7">
      <c r="A5" s="15">
        <v>2</v>
      </c>
      <c r="B5" s="14" t="s">
        <v>13</v>
      </c>
      <c r="C5" s="36">
        <f>产业奖补!F12</f>
        <v>426.232112</v>
      </c>
      <c r="D5" s="15" t="s">
        <v>14</v>
      </c>
      <c r="E5" s="15"/>
      <c r="F5" s="57">
        <v>426.232112</v>
      </c>
      <c r="G5" s="58"/>
    </row>
    <row r="6" s="22" customFormat="1" ht="55" customHeight="1" spans="1:7">
      <c r="A6" s="15">
        <v>3</v>
      </c>
      <c r="B6" s="14" t="s">
        <v>15</v>
      </c>
      <c r="C6" s="36">
        <f>小额信贷贴息!F5</f>
        <v>400</v>
      </c>
      <c r="D6" s="15" t="s">
        <v>16</v>
      </c>
      <c r="E6" s="15"/>
      <c r="F6" s="57">
        <v>400</v>
      </c>
      <c r="G6" s="58"/>
    </row>
    <row r="7" s="22" customFormat="1" ht="55" customHeight="1" spans="1:6">
      <c r="A7" s="15">
        <v>5</v>
      </c>
      <c r="B7" s="14" t="s">
        <v>17</v>
      </c>
      <c r="C7" s="36">
        <f>公益性岗位!F5</f>
        <v>400.88061</v>
      </c>
      <c r="D7" s="15" t="s">
        <v>16</v>
      </c>
      <c r="E7" s="15"/>
      <c r="F7" s="57">
        <v>400.88061</v>
      </c>
    </row>
    <row r="8" s="52" customFormat="1" ht="55" customHeight="1" spans="1:6">
      <c r="A8" s="15">
        <v>6</v>
      </c>
      <c r="B8" s="14" t="s">
        <v>18</v>
      </c>
      <c r="C8" s="36">
        <f>风险补偿金!F4</f>
        <v>200</v>
      </c>
      <c r="D8" s="15" t="s">
        <v>16</v>
      </c>
      <c r="E8" s="15"/>
      <c r="F8" s="60">
        <v>200</v>
      </c>
    </row>
    <row r="9" s="52" customFormat="1" ht="55" customHeight="1" spans="1:6">
      <c r="A9" s="14" t="s">
        <v>19</v>
      </c>
      <c r="B9" s="15"/>
      <c r="C9" s="36">
        <f>SUM(C4:C8)</f>
        <v>1681</v>
      </c>
      <c r="D9" s="15"/>
      <c r="E9" s="15"/>
      <c r="F9" s="60">
        <f>SUM(F4:F8)</f>
        <v>1681</v>
      </c>
    </row>
    <row r="10" ht="43" customHeight="1" spans="6:7">
      <c r="F10" s="61">
        <f>F3-C9</f>
        <v>0</v>
      </c>
      <c r="G10" s="28">
        <v>24.118187</v>
      </c>
    </row>
    <row r="11" ht="28" customHeight="1"/>
  </sheetData>
  <mergeCells count="3">
    <mergeCell ref="A1:B1"/>
    <mergeCell ref="G1:H1"/>
    <mergeCell ref="A2:E2"/>
  </mergeCells>
  <pageMargins left="0.751388888888889" right="0.751388888888889" top="0.393055555555556" bottom="0.235416666666667" header="0.5" footer="0.5"/>
  <pageSetup paperSize="9" fitToHeight="0" orientation="landscape"/>
  <headerFooter/>
  <ignoredErrors>
    <ignoredError sqref="F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workbookViewId="0">
      <pane ySplit="4" topLeftCell="A5" activePane="bottomLeft" state="frozen"/>
      <selection/>
      <selection pane="bottomLeft" activeCell="F14" sqref="F14"/>
    </sheetView>
  </sheetViews>
  <sheetFormatPr defaultColWidth="9" defaultRowHeight="15"/>
  <cols>
    <col min="1" max="1" width="6.125" style="37" customWidth="1"/>
    <col min="2" max="2" width="11.125" style="37" customWidth="1"/>
    <col min="3" max="3" width="12.75" style="37" customWidth="1"/>
    <col min="4" max="4" width="25.375" style="37" customWidth="1"/>
    <col min="5" max="5" width="9" style="37"/>
    <col min="6" max="6" width="27.25" style="37" customWidth="1"/>
    <col min="7" max="7" width="12.625" style="37" customWidth="1"/>
    <col min="8" max="8" width="14.625" style="37" customWidth="1"/>
    <col min="9" max="9" width="11" style="41" hidden="1" customWidth="1"/>
    <col min="10" max="10" width="9.625" style="37" customWidth="1"/>
    <col min="11" max="12" width="11.5" style="37" hidden="1" customWidth="1"/>
    <col min="13" max="13" width="9" style="37"/>
    <col min="14" max="14" width="9.25" style="37"/>
    <col min="15" max="15" width="9" style="37"/>
    <col min="16" max="17" width="9.375" style="37"/>
    <col min="18" max="16384" width="9" style="37"/>
  </cols>
  <sheetData>
    <row r="1" s="37" customFormat="1" ht="19" customHeight="1" spans="1:9">
      <c r="A1" s="42" t="s">
        <v>20</v>
      </c>
      <c r="B1" s="43"/>
      <c r="I1" s="41"/>
    </row>
    <row r="2" s="38" customFormat="1" ht="42" customHeight="1" spans="1:10">
      <c r="A2" s="44" t="s">
        <v>21</v>
      </c>
      <c r="B2" s="44"/>
      <c r="C2" s="44"/>
      <c r="D2" s="44"/>
      <c r="E2" s="44"/>
      <c r="F2" s="44"/>
      <c r="G2" s="44"/>
      <c r="H2" s="44"/>
      <c r="I2" s="51"/>
      <c r="J2" s="44"/>
    </row>
    <row r="3" s="39" customFormat="1" ht="30" customHeight="1" spans="1:12">
      <c r="A3" s="15" t="s">
        <v>6</v>
      </c>
      <c r="B3" s="15" t="s">
        <v>22</v>
      </c>
      <c r="C3" s="15" t="s">
        <v>23</v>
      </c>
      <c r="D3" s="15" t="s">
        <v>24</v>
      </c>
      <c r="E3" s="15" t="s">
        <v>25</v>
      </c>
      <c r="F3" s="15" t="s">
        <v>26</v>
      </c>
      <c r="G3" s="15" t="s">
        <v>27</v>
      </c>
      <c r="H3" s="15" t="s">
        <v>28</v>
      </c>
      <c r="I3" s="15" t="s">
        <v>29</v>
      </c>
      <c r="J3" s="15" t="s">
        <v>10</v>
      </c>
      <c r="L3" s="39">
        <v>10000</v>
      </c>
    </row>
    <row r="4" s="39" customFormat="1" ht="30" customHeight="1" spans="1:10">
      <c r="A4" s="15"/>
      <c r="B4" s="15"/>
      <c r="C4" s="15"/>
      <c r="D4" s="15" t="s">
        <v>30</v>
      </c>
      <c r="E4" s="15"/>
      <c r="F4" s="15"/>
      <c r="G4" s="15"/>
      <c r="H4" s="36">
        <f>SUM(H5:H9)</f>
        <v>253.887278</v>
      </c>
      <c r="I4" s="15"/>
      <c r="J4" s="15"/>
    </row>
    <row r="5" s="40" customFormat="1" ht="50" customHeight="1" spans="1:12">
      <c r="A5" s="15">
        <v>1</v>
      </c>
      <c r="B5" s="45" t="s">
        <v>31</v>
      </c>
      <c r="C5" s="15" t="s">
        <v>32</v>
      </c>
      <c r="D5" s="46" t="s">
        <v>33</v>
      </c>
      <c r="E5" s="15" t="s">
        <v>34</v>
      </c>
      <c r="F5" s="47" t="s">
        <v>35</v>
      </c>
      <c r="G5" s="15">
        <v>2.362</v>
      </c>
      <c r="H5" s="15">
        <v>2.362</v>
      </c>
      <c r="I5" s="14" t="s">
        <v>36</v>
      </c>
      <c r="J5" s="15"/>
      <c r="L5" s="39">
        <v>23620</v>
      </c>
    </row>
    <row r="6" s="37" customFormat="1" ht="50" customHeight="1" spans="1:12">
      <c r="A6" s="15">
        <v>2</v>
      </c>
      <c r="B6" s="48" t="s">
        <v>37</v>
      </c>
      <c r="C6" s="32" t="s">
        <v>38</v>
      </c>
      <c r="D6" s="49" t="s">
        <v>39</v>
      </c>
      <c r="E6" s="32" t="s">
        <v>40</v>
      </c>
      <c r="F6" s="49" t="s">
        <v>41</v>
      </c>
      <c r="G6" s="15">
        <v>54.435134</v>
      </c>
      <c r="H6" s="15">
        <v>43.548107</v>
      </c>
      <c r="I6" s="14" t="s">
        <v>36</v>
      </c>
      <c r="J6" s="32"/>
      <c r="K6" s="37">
        <v>544351.34</v>
      </c>
      <c r="L6" s="37">
        <v>435481.07</v>
      </c>
    </row>
    <row r="7" s="40" customFormat="1" ht="105" customHeight="1" spans="1:12">
      <c r="A7" s="15">
        <v>3</v>
      </c>
      <c r="B7" s="45" t="s">
        <v>42</v>
      </c>
      <c r="C7" s="15" t="s">
        <v>32</v>
      </c>
      <c r="D7" s="50" t="s">
        <v>43</v>
      </c>
      <c r="E7" s="15" t="s">
        <v>44</v>
      </c>
      <c r="F7" s="47" t="s">
        <v>45</v>
      </c>
      <c r="G7" s="40">
        <v>48.1315</v>
      </c>
      <c r="H7" s="15">
        <v>38.5052</v>
      </c>
      <c r="I7" s="14" t="s">
        <v>36</v>
      </c>
      <c r="J7" s="15"/>
      <c r="K7" s="39">
        <v>481315</v>
      </c>
      <c r="L7" s="39">
        <v>385052</v>
      </c>
    </row>
    <row r="8" s="40" customFormat="1" ht="60" customHeight="1" spans="1:12">
      <c r="A8" s="15">
        <v>4</v>
      </c>
      <c r="B8" s="45" t="s">
        <v>46</v>
      </c>
      <c r="C8" s="15" t="s">
        <v>32</v>
      </c>
      <c r="D8" s="50" t="s">
        <v>47</v>
      </c>
      <c r="E8" s="15" t="s">
        <v>48</v>
      </c>
      <c r="F8" s="47" t="s">
        <v>49</v>
      </c>
      <c r="G8" s="15">
        <v>105.358843</v>
      </c>
      <c r="H8" s="15">
        <v>84.287074</v>
      </c>
      <c r="I8" s="14" t="s">
        <v>36</v>
      </c>
      <c r="J8" s="15"/>
      <c r="K8" s="40">
        <v>1053588.43</v>
      </c>
      <c r="L8" s="40">
        <v>842870.74</v>
      </c>
    </row>
    <row r="9" s="39" customFormat="1" ht="60" customHeight="1" spans="1:12">
      <c r="A9" s="15">
        <v>5</v>
      </c>
      <c r="B9" s="45" t="s">
        <v>46</v>
      </c>
      <c r="C9" s="15" t="s">
        <v>32</v>
      </c>
      <c r="D9" s="50" t="s">
        <v>50</v>
      </c>
      <c r="E9" s="15" t="s">
        <v>51</v>
      </c>
      <c r="F9" s="47" t="s">
        <v>52</v>
      </c>
      <c r="G9" s="15">
        <v>106.481121</v>
      </c>
      <c r="H9" s="15">
        <v>85.184897</v>
      </c>
      <c r="I9" s="14" t="s">
        <v>36</v>
      </c>
      <c r="J9" s="15"/>
      <c r="K9" s="39">
        <v>1064811.21</v>
      </c>
      <c r="L9" s="40">
        <v>851848.97</v>
      </c>
    </row>
  </sheetData>
  <autoFilter ref="A4:J9">
    <extLst/>
  </autoFilter>
  <mergeCells count="2">
    <mergeCell ref="A1:B1"/>
    <mergeCell ref="A2:J2"/>
  </mergeCells>
  <conditionalFormatting sqref="D9">
    <cfRule type="duplicateValues" dxfId="0" priority="30"/>
  </conditionalFormatting>
  <pageMargins left="0.354166666666667" right="0.196527777777778" top="0.354166666666667" bottom="0.354166666666667" header="0.156944444444444" footer="0.156944444444444"/>
  <pageSetup paperSize="9" scale="78"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
  <sheetViews>
    <sheetView workbookViewId="0">
      <pane ySplit="3" topLeftCell="A4" activePane="bottomLeft" state="frozen"/>
      <selection/>
      <selection pane="bottomLeft" activeCell="L11" sqref="L11"/>
    </sheetView>
  </sheetViews>
  <sheetFormatPr defaultColWidth="9" defaultRowHeight="14.25"/>
  <cols>
    <col min="1" max="1" width="8.25" style="25" customWidth="1"/>
    <col min="2" max="2" width="13.625" style="25" customWidth="1"/>
    <col min="3" max="3" width="16.875" style="25" customWidth="1"/>
    <col min="4" max="4" width="16.25" style="25" customWidth="1"/>
    <col min="5" max="5" width="22.5" style="25" customWidth="1"/>
    <col min="6" max="6" width="21.5" style="25" customWidth="1"/>
    <col min="7" max="7" width="10.5083333333333" style="25" customWidth="1"/>
    <col min="8" max="8" width="13" style="29" hidden="1" customWidth="1"/>
    <col min="9" max="9" width="12.75" style="25" hidden="1" customWidth="1"/>
    <col min="10" max="10" width="11.25" style="25" customWidth="1"/>
    <col min="11" max="16375" width="9" style="25"/>
    <col min="16377" max="16384" width="9" style="25"/>
  </cols>
  <sheetData>
    <row r="1" s="25" customFormat="1" ht="26.1" customHeight="1" spans="1:8">
      <c r="A1" s="4" t="s">
        <v>53</v>
      </c>
      <c r="B1" s="4"/>
      <c r="C1" s="30"/>
      <c r="D1" s="30"/>
      <c r="E1" s="30"/>
      <c r="F1" s="30"/>
      <c r="G1" s="30"/>
      <c r="H1" s="29"/>
    </row>
    <row r="2" s="25" customFormat="1" ht="47" customHeight="1" spans="1:9">
      <c r="A2" s="6" t="s">
        <v>54</v>
      </c>
      <c r="B2" s="7"/>
      <c r="C2" s="7"/>
      <c r="D2" s="7"/>
      <c r="E2" s="7"/>
      <c r="F2" s="7"/>
      <c r="G2" s="7"/>
      <c r="H2" s="29"/>
      <c r="I2" s="25">
        <v>10000</v>
      </c>
    </row>
    <row r="3" s="26" customFormat="1" ht="38.25" customHeight="1" spans="1:16384">
      <c r="A3" s="31" t="s">
        <v>55</v>
      </c>
      <c r="B3" s="9" t="s">
        <v>56</v>
      </c>
      <c r="C3" s="8" t="s">
        <v>57</v>
      </c>
      <c r="D3" s="9" t="s">
        <v>58</v>
      </c>
      <c r="E3" s="8" t="s">
        <v>59</v>
      </c>
      <c r="F3" s="8" t="s">
        <v>60</v>
      </c>
      <c r="G3" s="14" t="s">
        <v>61</v>
      </c>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W3" s="29"/>
      <c r="XEX3" s="29"/>
      <c r="XEY3" s="29"/>
      <c r="XEZ3" s="29"/>
      <c r="XFA3" s="29"/>
      <c r="XFB3" s="29"/>
      <c r="XFC3" s="29"/>
      <c r="XFD3" s="29"/>
    </row>
    <row r="4" s="27" customFormat="1" ht="50" customHeight="1" spans="1:16384">
      <c r="A4" s="15">
        <v>1</v>
      </c>
      <c r="B4" s="32" t="s">
        <v>62</v>
      </c>
      <c r="C4" s="15" t="s">
        <v>63</v>
      </c>
      <c r="D4" s="15" t="s">
        <v>64</v>
      </c>
      <c r="E4" s="15" t="s">
        <v>65</v>
      </c>
      <c r="F4" s="33">
        <f>49.4+24.118187</f>
        <v>73.518187</v>
      </c>
      <c r="G4" s="34"/>
      <c r="H4" s="35">
        <v>494000</v>
      </c>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W4" s="28"/>
      <c r="XEX4" s="28"/>
      <c r="XEY4" s="28"/>
      <c r="XEZ4" s="28"/>
      <c r="XFA4" s="28"/>
      <c r="XFB4" s="28"/>
      <c r="XFC4" s="22"/>
      <c r="XFD4" s="22"/>
    </row>
    <row r="5" s="27" customFormat="1" ht="50" customHeight="1" spans="1:16384">
      <c r="A5" s="15">
        <v>2</v>
      </c>
      <c r="B5" s="32" t="s">
        <v>66</v>
      </c>
      <c r="C5" s="15" t="s">
        <v>63</v>
      </c>
      <c r="D5" s="15" t="s">
        <v>64</v>
      </c>
      <c r="E5" s="15" t="s">
        <v>65</v>
      </c>
      <c r="F5" s="33">
        <v>85.32942</v>
      </c>
      <c r="G5" s="34"/>
      <c r="H5" s="28">
        <v>853294.2</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W5" s="28"/>
      <c r="XEX5" s="28"/>
      <c r="XEY5" s="28"/>
      <c r="XEZ5" s="28"/>
      <c r="XFA5" s="28"/>
      <c r="XFB5" s="28"/>
      <c r="XFC5" s="22"/>
      <c r="XFD5" s="22"/>
    </row>
    <row r="6" s="27" customFormat="1" ht="50" customHeight="1" spans="1:16384">
      <c r="A6" s="15">
        <v>3</v>
      </c>
      <c r="B6" s="32" t="s">
        <v>67</v>
      </c>
      <c r="C6" s="15" t="s">
        <v>63</v>
      </c>
      <c r="D6" s="15" t="s">
        <v>64</v>
      </c>
      <c r="E6" s="15" t="s">
        <v>65</v>
      </c>
      <c r="F6" s="33">
        <v>43.34</v>
      </c>
      <c r="G6" s="34"/>
      <c r="H6" s="35">
        <v>433400</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W6" s="28"/>
      <c r="XEX6" s="28"/>
      <c r="XEY6" s="28"/>
      <c r="XEZ6" s="28"/>
      <c r="XFA6" s="28"/>
      <c r="XFB6" s="28"/>
      <c r="XFC6" s="22"/>
      <c r="XFD6" s="22"/>
    </row>
    <row r="7" s="27" customFormat="1" ht="50" customHeight="1" spans="1:16384">
      <c r="A7" s="15">
        <v>4</v>
      </c>
      <c r="B7" s="32" t="s">
        <v>68</v>
      </c>
      <c r="C7" s="15" t="s">
        <v>63</v>
      </c>
      <c r="D7" s="15" t="s">
        <v>64</v>
      </c>
      <c r="E7" s="15" t="s">
        <v>65</v>
      </c>
      <c r="F7" s="33">
        <v>54.8</v>
      </c>
      <c r="G7" s="34"/>
      <c r="H7" s="28">
        <v>548000</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W7" s="28"/>
      <c r="XEX7" s="28"/>
      <c r="XEY7" s="28"/>
      <c r="XEZ7" s="28"/>
      <c r="XFA7" s="28"/>
      <c r="XFB7" s="28"/>
      <c r="XFC7" s="22"/>
      <c r="XFD7" s="22"/>
    </row>
    <row r="8" s="27" customFormat="1" ht="50" customHeight="1" spans="1:16384">
      <c r="A8" s="15">
        <v>5</v>
      </c>
      <c r="B8" s="32" t="s">
        <v>69</v>
      </c>
      <c r="C8" s="15" t="s">
        <v>63</v>
      </c>
      <c r="D8" s="15" t="s">
        <v>64</v>
      </c>
      <c r="E8" s="15" t="s">
        <v>65</v>
      </c>
      <c r="F8" s="33">
        <v>37.161861</v>
      </c>
      <c r="G8" s="34"/>
      <c r="H8" s="28">
        <v>371618.61</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W8" s="28"/>
      <c r="XEX8" s="28"/>
      <c r="XEY8" s="28"/>
      <c r="XEZ8" s="28"/>
      <c r="XFA8" s="28"/>
      <c r="XFB8" s="28"/>
      <c r="XFC8" s="22"/>
      <c r="XFD8" s="22"/>
    </row>
    <row r="9" s="27" customFormat="1" ht="50" customHeight="1" spans="1:16384">
      <c r="A9" s="15">
        <v>6</v>
      </c>
      <c r="B9" s="32" t="s">
        <v>70</v>
      </c>
      <c r="C9" s="15" t="s">
        <v>63</v>
      </c>
      <c r="D9" s="15" t="s">
        <v>64</v>
      </c>
      <c r="E9" s="15" t="s">
        <v>65</v>
      </c>
      <c r="F9" s="33">
        <v>57.702644</v>
      </c>
      <c r="G9" s="34"/>
      <c r="H9" s="28">
        <v>577026.44</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W9" s="28"/>
      <c r="XEX9" s="28"/>
      <c r="XEY9" s="28"/>
      <c r="XEZ9" s="28"/>
      <c r="XFA9" s="28"/>
      <c r="XFB9" s="28"/>
      <c r="XFC9" s="22"/>
      <c r="XFD9" s="22"/>
    </row>
    <row r="10" s="27" customFormat="1" ht="50" customHeight="1" spans="1:16384">
      <c r="A10" s="15">
        <v>7</v>
      </c>
      <c r="B10" s="32" t="s">
        <v>71</v>
      </c>
      <c r="C10" s="15" t="s">
        <v>63</v>
      </c>
      <c r="D10" s="15" t="s">
        <v>64</v>
      </c>
      <c r="E10" s="15" t="s">
        <v>65</v>
      </c>
      <c r="F10" s="33">
        <v>43.98</v>
      </c>
      <c r="G10" s="34"/>
      <c r="H10" s="35">
        <v>439800</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W10" s="28"/>
      <c r="XEX10" s="28"/>
      <c r="XEY10" s="28"/>
      <c r="XEZ10" s="28"/>
      <c r="XFA10" s="28"/>
      <c r="XFB10" s="28"/>
      <c r="XFC10" s="22"/>
      <c r="XFD10" s="22"/>
    </row>
    <row r="11" s="27" customFormat="1" ht="50" customHeight="1" spans="1:16384">
      <c r="A11" s="15">
        <v>8</v>
      </c>
      <c r="B11" s="32" t="s">
        <v>72</v>
      </c>
      <c r="C11" s="15" t="s">
        <v>63</v>
      </c>
      <c r="D11" s="15" t="s">
        <v>64</v>
      </c>
      <c r="E11" s="15" t="s">
        <v>65</v>
      </c>
      <c r="F11" s="33">
        <v>30.4</v>
      </c>
      <c r="G11" s="34"/>
      <c r="H11" s="35">
        <v>304000</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W11" s="28"/>
      <c r="XEX11" s="28"/>
      <c r="XEY11" s="28"/>
      <c r="XEZ11" s="28"/>
      <c r="XFA11" s="28"/>
      <c r="XFB11" s="28"/>
      <c r="XFC11" s="22"/>
      <c r="XFD11" s="22"/>
    </row>
    <row r="12" s="28" customFormat="1" ht="50" customHeight="1" spans="1:16382">
      <c r="A12" s="14" t="s">
        <v>19</v>
      </c>
      <c r="B12" s="15"/>
      <c r="C12" s="15"/>
      <c r="D12" s="15"/>
      <c r="E12" s="15"/>
      <c r="F12" s="36">
        <f>SUM(F4:F11)</f>
        <v>426.232112</v>
      </c>
      <c r="G12" s="34"/>
      <c r="H12" s="28">
        <f>SUM(H4:H11)</f>
        <v>4021139.25</v>
      </c>
      <c r="I12" s="22">
        <f>F12-H12</f>
        <v>-4020713.017888</v>
      </c>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c r="XER12" s="22"/>
      <c r="XES12" s="22"/>
      <c r="XET12" s="22"/>
      <c r="XEU12" s="22"/>
      <c r="XEW12" s="22"/>
      <c r="XEX12" s="22"/>
      <c r="XEY12" s="22"/>
      <c r="XEZ12" s="22"/>
      <c r="XFA12" s="22"/>
      <c r="XFB12" s="22"/>
    </row>
  </sheetData>
  <mergeCells count="3">
    <mergeCell ref="A1:B1"/>
    <mergeCell ref="A2:G2"/>
    <mergeCell ref="A12:E12"/>
  </mergeCells>
  <pageMargins left="0.432638888888889" right="0.472222222222222" top="0.66875" bottom="0.708333333333333" header="0.5" footer="0.5"/>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H1" sqref="H$1:H$1048576"/>
    </sheetView>
  </sheetViews>
  <sheetFormatPr defaultColWidth="9" defaultRowHeight="15" outlineLevelRow="4"/>
  <cols>
    <col min="1" max="2" width="13.625" style="1" customWidth="1"/>
    <col min="3" max="3" width="18.625" style="1" customWidth="1"/>
    <col min="4" max="4" width="26.75" style="1" customWidth="1"/>
    <col min="5" max="5" width="22.75" style="1" customWidth="1"/>
    <col min="6" max="6" width="18" style="1" customWidth="1"/>
    <col min="7" max="7" width="12.125" style="1" customWidth="1"/>
    <col min="8" max="8" width="13.875" style="3" hidden="1" customWidth="1"/>
    <col min="9" max="16384" width="9" style="1"/>
  </cols>
  <sheetData>
    <row r="1" s="1" customFormat="1" ht="22.5" customHeight="1" spans="1:8">
      <c r="A1" s="5" t="s">
        <v>73</v>
      </c>
      <c r="B1" s="5"/>
      <c r="H1" s="3"/>
    </row>
    <row r="2" s="1" customFormat="1" ht="36" customHeight="1" spans="1:8">
      <c r="A2" s="6" t="s">
        <v>74</v>
      </c>
      <c r="B2" s="6"/>
      <c r="C2" s="7"/>
      <c r="D2" s="7"/>
      <c r="E2" s="7"/>
      <c r="F2" s="7"/>
      <c r="G2" s="7"/>
      <c r="H2" s="3"/>
    </row>
    <row r="3" s="1" customFormat="1" ht="66" customHeight="1" spans="1:10">
      <c r="A3" s="8" t="s">
        <v>75</v>
      </c>
      <c r="B3" s="9" t="s">
        <v>76</v>
      </c>
      <c r="C3" s="10" t="s">
        <v>24</v>
      </c>
      <c r="D3" s="11" t="s">
        <v>77</v>
      </c>
      <c r="E3" s="10" t="s">
        <v>78</v>
      </c>
      <c r="F3" s="8" t="s">
        <v>60</v>
      </c>
      <c r="G3" s="12" t="s">
        <v>10</v>
      </c>
      <c r="H3" s="13"/>
      <c r="I3" s="21"/>
      <c r="J3" s="21"/>
    </row>
    <row r="4" s="2" customFormat="1" ht="60.75" customHeight="1" spans="1:8">
      <c r="A4" s="14" t="s">
        <v>79</v>
      </c>
      <c r="B4" s="15" t="s">
        <v>14</v>
      </c>
      <c r="C4" s="14" t="s">
        <v>80</v>
      </c>
      <c r="D4" s="15" t="s">
        <v>64</v>
      </c>
      <c r="E4" s="14" t="s">
        <v>80</v>
      </c>
      <c r="F4" s="15">
        <v>400</v>
      </c>
      <c r="G4" s="16"/>
      <c r="H4" s="17"/>
    </row>
    <row r="5" s="1" customFormat="1" ht="60.75" customHeight="1" spans="1:8">
      <c r="A5" s="18" t="s">
        <v>30</v>
      </c>
      <c r="B5" s="19"/>
      <c r="C5" s="19"/>
      <c r="D5" s="19"/>
      <c r="E5" s="20"/>
      <c r="F5" s="15">
        <f>SUM(F4:F4)</f>
        <v>400</v>
      </c>
      <c r="G5" s="15"/>
      <c r="H5" s="3">
        <v>4000000</v>
      </c>
    </row>
  </sheetData>
  <mergeCells count="3">
    <mergeCell ref="A1:B1"/>
    <mergeCell ref="A2:G2"/>
    <mergeCell ref="A5:E5"/>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E18" sqref="E18"/>
    </sheetView>
  </sheetViews>
  <sheetFormatPr defaultColWidth="9" defaultRowHeight="15" outlineLevelRow="5"/>
  <cols>
    <col min="1" max="2" width="13.625" style="1" customWidth="1"/>
    <col min="3" max="3" width="18.625" style="1" customWidth="1"/>
    <col min="4" max="4" width="26.75" style="1" customWidth="1"/>
    <col min="5" max="5" width="25.625" style="1" customWidth="1"/>
    <col min="6" max="6" width="18" style="1" customWidth="1"/>
    <col min="7" max="7" width="12.125" style="1" customWidth="1"/>
    <col min="8" max="8" width="13.875" style="3" hidden="1" customWidth="1"/>
    <col min="9" max="16384" width="9" style="1"/>
  </cols>
  <sheetData>
    <row r="1" s="1" customFormat="1" ht="22.5" customHeight="1" spans="1:8">
      <c r="A1" s="4" t="s">
        <v>81</v>
      </c>
      <c r="B1" s="5"/>
      <c r="H1" s="3"/>
    </row>
    <row r="2" s="1" customFormat="1" ht="36" customHeight="1" spans="1:8">
      <c r="A2" s="6" t="s">
        <v>82</v>
      </c>
      <c r="B2" s="6"/>
      <c r="C2" s="7"/>
      <c r="D2" s="7"/>
      <c r="E2" s="7"/>
      <c r="F2" s="7"/>
      <c r="G2" s="7"/>
      <c r="H2" s="3"/>
    </row>
    <row r="3" s="1" customFormat="1" ht="66" customHeight="1" spans="1:10">
      <c r="A3" s="8" t="s">
        <v>75</v>
      </c>
      <c r="B3" s="9" t="s">
        <v>76</v>
      </c>
      <c r="C3" s="10" t="s">
        <v>24</v>
      </c>
      <c r="D3" s="11" t="s">
        <v>77</v>
      </c>
      <c r="E3" s="10" t="s">
        <v>78</v>
      </c>
      <c r="F3" s="8" t="s">
        <v>60</v>
      </c>
      <c r="G3" s="12" t="s">
        <v>10</v>
      </c>
      <c r="H3" s="13"/>
      <c r="I3" s="21"/>
      <c r="J3" s="21"/>
    </row>
    <row r="4" s="2" customFormat="1" ht="72" customHeight="1" spans="1:8">
      <c r="A4" s="14" t="s">
        <v>79</v>
      </c>
      <c r="B4" s="15" t="s">
        <v>14</v>
      </c>
      <c r="C4" s="23" t="s">
        <v>83</v>
      </c>
      <c r="D4" s="15" t="s">
        <v>64</v>
      </c>
      <c r="E4" s="24" t="s">
        <v>84</v>
      </c>
      <c r="F4" s="15">
        <v>400.88061</v>
      </c>
      <c r="G4" s="16"/>
      <c r="H4" s="17"/>
    </row>
    <row r="5" s="1" customFormat="1" ht="60.75" customHeight="1" spans="1:8">
      <c r="A5" s="18" t="s">
        <v>30</v>
      </c>
      <c r="B5" s="19"/>
      <c r="C5" s="19"/>
      <c r="D5" s="19"/>
      <c r="E5" s="20"/>
      <c r="F5" s="15">
        <f>SUM(F4:F4)</f>
        <v>400.88061</v>
      </c>
      <c r="G5" s="15"/>
      <c r="H5" s="3">
        <v>4008806.1</v>
      </c>
    </row>
    <row r="6" s="22" customFormat="1" ht="15.75" spans="1:8">
      <c r="A6" s="1"/>
      <c r="B6" s="1"/>
      <c r="C6" s="1"/>
      <c r="D6" s="1"/>
      <c r="E6" s="1"/>
      <c r="F6" s="1"/>
      <c r="G6" s="1"/>
      <c r="H6" s="3"/>
    </row>
  </sheetData>
  <mergeCells count="3">
    <mergeCell ref="A1:B1"/>
    <mergeCell ref="A2:G2"/>
    <mergeCell ref="A5:E5"/>
  </mergeCells>
  <pageMargins left="0.432638888888889" right="0.471527777777778" top="1" bottom="1" header="0.5" footer="0.5"/>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D17" sqref="D17"/>
    </sheetView>
  </sheetViews>
  <sheetFormatPr defaultColWidth="9" defaultRowHeight="15" outlineLevelRow="4"/>
  <cols>
    <col min="1" max="2" width="13.625" style="1" customWidth="1"/>
    <col min="3" max="3" width="18.625" style="1" customWidth="1"/>
    <col min="4" max="4" width="26.75" style="1" customWidth="1"/>
    <col min="5" max="5" width="22.75" style="1" customWidth="1"/>
    <col min="6" max="6" width="18" style="1" customWidth="1"/>
    <col min="7" max="7" width="12.125" style="1" customWidth="1"/>
    <col min="8" max="8" width="13.875" style="3" hidden="1" customWidth="1"/>
    <col min="9" max="16384" width="9" style="1"/>
  </cols>
  <sheetData>
    <row r="1" s="1" customFormat="1" ht="22.5" customHeight="1" spans="1:8">
      <c r="A1" s="4" t="s">
        <v>85</v>
      </c>
      <c r="B1" s="5"/>
      <c r="H1" s="3"/>
    </row>
    <row r="2" s="1" customFormat="1" ht="36" customHeight="1" spans="1:8">
      <c r="A2" s="6" t="s">
        <v>86</v>
      </c>
      <c r="B2" s="6"/>
      <c r="C2" s="7"/>
      <c r="D2" s="7"/>
      <c r="E2" s="7"/>
      <c r="F2" s="7"/>
      <c r="G2" s="7"/>
      <c r="H2" s="3"/>
    </row>
    <row r="3" s="1" customFormat="1" ht="66" customHeight="1" spans="1:10">
      <c r="A3" s="8" t="s">
        <v>75</v>
      </c>
      <c r="B3" s="9" t="s">
        <v>76</v>
      </c>
      <c r="C3" s="10" t="s">
        <v>24</v>
      </c>
      <c r="D3" s="11" t="s">
        <v>77</v>
      </c>
      <c r="E3" s="10" t="s">
        <v>78</v>
      </c>
      <c r="F3" s="8" t="s">
        <v>60</v>
      </c>
      <c r="G3" s="12" t="s">
        <v>10</v>
      </c>
      <c r="H3" s="13"/>
      <c r="I3" s="21"/>
      <c r="J3" s="21"/>
    </row>
    <row r="4" s="2" customFormat="1" ht="60.75" customHeight="1" spans="1:8">
      <c r="A4" s="14" t="s">
        <v>79</v>
      </c>
      <c r="B4" s="15" t="s">
        <v>14</v>
      </c>
      <c r="C4" s="14" t="s">
        <v>87</v>
      </c>
      <c r="D4" s="15" t="s">
        <v>64</v>
      </c>
      <c r="E4" s="14" t="s">
        <v>87</v>
      </c>
      <c r="F4" s="15">
        <v>200</v>
      </c>
      <c r="G4" s="16"/>
      <c r="H4" s="17"/>
    </row>
    <row r="5" s="1" customFormat="1" ht="60.75" customHeight="1" spans="1:8">
      <c r="A5" s="18" t="s">
        <v>30</v>
      </c>
      <c r="B5" s="19"/>
      <c r="C5" s="19"/>
      <c r="D5" s="19"/>
      <c r="E5" s="20"/>
      <c r="F5" s="15">
        <f>SUM(F4:F4)</f>
        <v>200</v>
      </c>
      <c r="G5" s="15"/>
      <c r="H5" s="3">
        <v>2000000</v>
      </c>
    </row>
  </sheetData>
  <mergeCells count="3">
    <mergeCell ref="A1:B1"/>
    <mergeCell ref="A2:G2"/>
    <mergeCell ref="A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vt:lpstr>
      <vt:lpstr>产业发展项目</vt:lpstr>
      <vt:lpstr>产业奖补</vt:lpstr>
      <vt:lpstr>小额信贷贴息</vt:lpstr>
      <vt:lpstr>公益性岗位</vt:lpstr>
      <vt:lpstr>风险补偿金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捞月亮的人</cp:lastModifiedBy>
  <dcterms:created xsi:type="dcterms:W3CDTF">2020-02-19T08:37:00Z</dcterms:created>
  <dcterms:modified xsi:type="dcterms:W3CDTF">2023-10-31T09:14:11Z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80F54819DE2C48D48C22910DA9B98DC0</vt:lpwstr>
  </property>
</Properties>
</file>